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User\Desktop\ТБН 2025\2025\"/>
    </mc:Choice>
  </mc:AlternateContent>
  <xr:revisionPtr revIDLastSave="0" documentId="13_ncr:1_{293CECB7-D24E-4E9F-AD5E-F7956CA3779A}" xr6:coauthVersionLast="47" xr6:coauthVersionMax="47" xr10:uidLastSave="{00000000-0000-0000-0000-000000000000}"/>
  <bookViews>
    <workbookView xWindow="-120" yWindow="-120" windowWidth="29040" windowHeight="15720" tabRatio="520" activeTab="1" xr2:uid="{00000000-000D-0000-FFFF-FFFF00000000}"/>
  </bookViews>
  <sheets>
    <sheet name="инструкции" sheetId="10" r:id="rId1"/>
    <sheet name="Титульный лист" sheetId="5" r:id="rId2"/>
    <sheet name="Оценка риска" sheetId="6" r:id="rId3"/>
    <sheet name="Sheet2" sheetId="2" state="hidden" r:id="rId4"/>
    <sheet name="Карта риска" sheetId="8" r:id="rId5"/>
    <sheet name="Свод" sheetId="9" r:id="rId6"/>
    <sheet name="НПА и ВНД" sheetId="3" state="hidden" r:id="rId7"/>
    <sheet name="орг-упр деятельность" sheetId="4" state="hidden" r:id="rId8"/>
    <sheet name="Assessment1" sheetId="1" state="hidden" r:id="rId9"/>
  </sheets>
  <definedNames>
    <definedName name="_xlnm._FilterDatabase" localSheetId="5" hidden="1">Свод!$A$4:$H$4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4" i="9" l="1"/>
  <c r="S1186" i="6"/>
  <c r="P1186" i="6"/>
  <c r="I1186" i="6"/>
  <c r="F1186" i="6"/>
  <c r="S1185" i="6"/>
  <c r="P1185" i="6"/>
  <c r="I1185" i="6"/>
  <c r="F1185" i="6"/>
  <c r="S1184" i="6"/>
  <c r="P1184" i="6"/>
  <c r="I1184" i="6"/>
  <c r="F1184" i="6"/>
  <c r="S1183" i="6"/>
  <c r="P1183" i="6"/>
  <c r="I1183" i="6"/>
  <c r="F1183" i="6"/>
  <c r="S1182" i="6"/>
  <c r="Q1182" i="6"/>
  <c r="P1182" i="6"/>
  <c r="I1182" i="6"/>
  <c r="F1182" i="6"/>
  <c r="F4" i="9"/>
  <c r="E4" i="9"/>
  <c r="C119" i="9"/>
  <c r="C118" i="9"/>
  <c r="C117" i="9"/>
  <c r="C116" i="9"/>
  <c r="C115" i="9"/>
  <c r="C114" i="9"/>
  <c r="C113" i="9"/>
  <c r="C112" i="9"/>
  <c r="C111" i="9"/>
  <c r="C110" i="9"/>
  <c r="C109" i="9"/>
  <c r="C108" i="9"/>
  <c r="C107" i="9"/>
  <c r="C106" i="9"/>
  <c r="C105" i="9"/>
  <c r="C103" i="9"/>
  <c r="C102" i="9"/>
  <c r="C101" i="9"/>
  <c r="C100" i="9"/>
  <c r="C99" i="9"/>
  <c r="C98" i="9"/>
  <c r="C97" i="9"/>
  <c r="C96" i="9"/>
  <c r="C95" i="9"/>
  <c r="C94" i="9"/>
  <c r="C93" i="9"/>
  <c r="C92" i="9"/>
  <c r="C91" i="9"/>
  <c r="C90" i="9"/>
  <c r="C89" i="9"/>
  <c r="C88" i="9"/>
  <c r="C87" i="9"/>
  <c r="C86" i="9"/>
  <c r="C85" i="9"/>
  <c r="C84" i="9"/>
  <c r="C83" i="9"/>
  <c r="C82" i="9"/>
  <c r="C81" i="9"/>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50" i="9"/>
  <c r="C49" i="9"/>
  <c r="C48" i="9"/>
  <c r="C47" i="9"/>
  <c r="C46" i="9"/>
  <c r="C45"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C15" i="9"/>
  <c r="C14" i="9"/>
  <c r="C13" i="9"/>
  <c r="C12" i="9"/>
  <c r="C11" i="9"/>
  <c r="C10" i="9"/>
  <c r="C9" i="9"/>
  <c r="C8" i="9"/>
  <c r="C7" i="9"/>
  <c r="C6" i="9"/>
  <c r="S48" i="6"/>
  <c r="P48" i="6"/>
  <c r="I48" i="6"/>
  <c r="F48" i="6"/>
  <c r="S47" i="6"/>
  <c r="P47" i="6"/>
  <c r="I47" i="6"/>
  <c r="F47" i="6"/>
  <c r="S46" i="6"/>
  <c r="P46" i="6"/>
  <c r="I46" i="6"/>
  <c r="F46" i="6"/>
  <c r="S45" i="6"/>
  <c r="P45" i="6"/>
  <c r="I45" i="6"/>
  <c r="F45" i="6"/>
  <c r="S44" i="6"/>
  <c r="Q44" i="6"/>
  <c r="P44" i="6"/>
  <c r="I44" i="6"/>
  <c r="F44" i="6"/>
  <c r="C5" i="9"/>
  <c r="S1355" i="6"/>
  <c r="P1355" i="6"/>
  <c r="I1355" i="6"/>
  <c r="F1355" i="6"/>
  <c r="S1354" i="6"/>
  <c r="P1354" i="6"/>
  <c r="I1354" i="6"/>
  <c r="F1354" i="6"/>
  <c r="S1353" i="6"/>
  <c r="P1353" i="6"/>
  <c r="I1353" i="6"/>
  <c r="F1353" i="6"/>
  <c r="S1352" i="6"/>
  <c r="P1352" i="6"/>
  <c r="I1352" i="6"/>
  <c r="F1352" i="6"/>
  <c r="S1351" i="6"/>
  <c r="Q1351" i="6"/>
  <c r="P1351" i="6"/>
  <c r="I1351" i="6"/>
  <c r="F1351" i="6"/>
  <c r="S1344" i="6"/>
  <c r="P1344" i="6"/>
  <c r="I1344" i="6"/>
  <c r="F1344" i="6"/>
  <c r="S1343" i="6"/>
  <c r="P1343" i="6"/>
  <c r="I1343" i="6"/>
  <c r="F1343" i="6"/>
  <c r="S1342" i="6"/>
  <c r="P1342" i="6"/>
  <c r="I1342" i="6"/>
  <c r="F1342" i="6"/>
  <c r="S1341" i="6"/>
  <c r="P1341" i="6"/>
  <c r="I1341" i="6"/>
  <c r="F1341" i="6"/>
  <c r="S1340" i="6"/>
  <c r="Q1340" i="6"/>
  <c r="P1340" i="6"/>
  <c r="I1340" i="6"/>
  <c r="F1340" i="6"/>
  <c r="S1333" i="6"/>
  <c r="P1333" i="6"/>
  <c r="I1333" i="6"/>
  <c r="F1333" i="6"/>
  <c r="S1332" i="6"/>
  <c r="P1332" i="6"/>
  <c r="I1332" i="6"/>
  <c r="F1332" i="6"/>
  <c r="S1331" i="6"/>
  <c r="P1331" i="6"/>
  <c r="I1331" i="6"/>
  <c r="F1331" i="6"/>
  <c r="S1330" i="6"/>
  <c r="P1330" i="6"/>
  <c r="I1330" i="6"/>
  <c r="F1330" i="6"/>
  <c r="S1329" i="6"/>
  <c r="Q1329" i="6"/>
  <c r="P1329" i="6"/>
  <c r="I1329" i="6"/>
  <c r="F1329" i="6"/>
  <c r="S1320" i="6"/>
  <c r="P1320" i="6"/>
  <c r="I1320" i="6"/>
  <c r="F1320" i="6"/>
  <c r="S1319" i="6"/>
  <c r="P1319" i="6"/>
  <c r="I1319" i="6"/>
  <c r="F1319" i="6"/>
  <c r="S1318" i="6"/>
  <c r="P1318" i="6"/>
  <c r="I1318" i="6"/>
  <c r="F1318" i="6"/>
  <c r="S1317" i="6"/>
  <c r="P1317" i="6"/>
  <c r="I1317" i="6"/>
  <c r="F1317" i="6"/>
  <c r="S1316" i="6"/>
  <c r="Q1316" i="6"/>
  <c r="P1316" i="6"/>
  <c r="I1316" i="6"/>
  <c r="F1316" i="6"/>
  <c r="S1309" i="6"/>
  <c r="P1309" i="6"/>
  <c r="I1309" i="6"/>
  <c r="F1309" i="6"/>
  <c r="S1308" i="6"/>
  <c r="P1308" i="6"/>
  <c r="I1308" i="6"/>
  <c r="F1308" i="6"/>
  <c r="S1307" i="6"/>
  <c r="P1307" i="6"/>
  <c r="I1307" i="6"/>
  <c r="F1307" i="6"/>
  <c r="S1306" i="6"/>
  <c r="P1306" i="6"/>
  <c r="I1306" i="6"/>
  <c r="F1306" i="6"/>
  <c r="S1305" i="6"/>
  <c r="Q1305" i="6"/>
  <c r="P1305" i="6"/>
  <c r="I1305" i="6"/>
  <c r="F1305" i="6"/>
  <c r="S1298" i="6"/>
  <c r="P1298" i="6"/>
  <c r="I1298" i="6"/>
  <c r="F1298" i="6"/>
  <c r="S1297" i="6"/>
  <c r="P1297" i="6"/>
  <c r="I1297" i="6"/>
  <c r="F1297" i="6"/>
  <c r="S1296" i="6"/>
  <c r="P1296" i="6"/>
  <c r="I1296" i="6"/>
  <c r="F1296" i="6"/>
  <c r="S1295" i="6"/>
  <c r="P1295" i="6"/>
  <c r="I1295" i="6"/>
  <c r="F1295" i="6"/>
  <c r="S1294" i="6"/>
  <c r="Q1294" i="6"/>
  <c r="P1294" i="6"/>
  <c r="I1294" i="6"/>
  <c r="F1294" i="6"/>
  <c r="S1287" i="6"/>
  <c r="P1287" i="6"/>
  <c r="I1287" i="6"/>
  <c r="F1287" i="6"/>
  <c r="S1286" i="6"/>
  <c r="P1286" i="6"/>
  <c r="I1286" i="6"/>
  <c r="F1286" i="6"/>
  <c r="S1285" i="6"/>
  <c r="P1285" i="6"/>
  <c r="I1285" i="6"/>
  <c r="F1285" i="6"/>
  <c r="S1284" i="6"/>
  <c r="P1284" i="6"/>
  <c r="I1284" i="6"/>
  <c r="F1284" i="6"/>
  <c r="S1283" i="6"/>
  <c r="Q1283" i="6"/>
  <c r="P1283" i="6"/>
  <c r="I1283" i="6"/>
  <c r="F1283" i="6"/>
  <c r="S1276" i="6"/>
  <c r="P1276" i="6"/>
  <c r="I1276" i="6"/>
  <c r="F1276" i="6"/>
  <c r="S1275" i="6"/>
  <c r="P1275" i="6"/>
  <c r="I1275" i="6"/>
  <c r="F1275" i="6"/>
  <c r="S1274" i="6"/>
  <c r="P1274" i="6"/>
  <c r="I1274" i="6"/>
  <c r="F1274" i="6"/>
  <c r="S1273" i="6"/>
  <c r="P1273" i="6"/>
  <c r="I1273" i="6"/>
  <c r="F1273" i="6"/>
  <c r="S1272" i="6"/>
  <c r="Q1272" i="6"/>
  <c r="P1272" i="6"/>
  <c r="I1272" i="6"/>
  <c r="F1272" i="6"/>
  <c r="S1265" i="6"/>
  <c r="P1265" i="6"/>
  <c r="I1265" i="6"/>
  <c r="F1265" i="6"/>
  <c r="S1264" i="6"/>
  <c r="P1264" i="6"/>
  <c r="I1264" i="6"/>
  <c r="F1264" i="6"/>
  <c r="S1263" i="6"/>
  <c r="P1263" i="6"/>
  <c r="I1263" i="6"/>
  <c r="F1263" i="6"/>
  <c r="S1262" i="6"/>
  <c r="P1262" i="6"/>
  <c r="I1262" i="6"/>
  <c r="F1262" i="6"/>
  <c r="S1261" i="6"/>
  <c r="Q1261" i="6"/>
  <c r="P1261" i="6"/>
  <c r="I1261" i="6"/>
  <c r="F1261" i="6"/>
  <c r="S1254" i="6"/>
  <c r="P1254" i="6"/>
  <c r="I1254" i="6"/>
  <c r="F1254" i="6"/>
  <c r="S1253" i="6"/>
  <c r="P1253" i="6"/>
  <c r="I1253" i="6"/>
  <c r="F1253" i="6"/>
  <c r="S1252" i="6"/>
  <c r="P1252" i="6"/>
  <c r="I1252" i="6"/>
  <c r="F1252" i="6"/>
  <c r="S1251" i="6"/>
  <c r="P1251" i="6"/>
  <c r="I1251" i="6"/>
  <c r="F1251" i="6"/>
  <c r="S1250" i="6"/>
  <c r="Q1250" i="6"/>
  <c r="P1250" i="6"/>
  <c r="I1250" i="6"/>
  <c r="F1250" i="6"/>
  <c r="B1143" i="6"/>
  <c r="B101" i="9" s="1"/>
  <c r="S1243" i="6"/>
  <c r="P1243" i="6"/>
  <c r="I1243" i="6"/>
  <c r="F1243" i="6"/>
  <c r="S1242" i="6"/>
  <c r="P1242" i="6"/>
  <c r="I1242" i="6"/>
  <c r="F1242" i="6"/>
  <c r="S1241" i="6"/>
  <c r="P1241" i="6"/>
  <c r="I1241" i="6"/>
  <c r="F1241" i="6"/>
  <c r="S1240" i="6"/>
  <c r="P1240" i="6"/>
  <c r="I1240" i="6"/>
  <c r="F1240" i="6"/>
  <c r="S1239" i="6"/>
  <c r="Q1239" i="6"/>
  <c r="P1239" i="6"/>
  <c r="I1239" i="6"/>
  <c r="F1239" i="6"/>
  <c r="S1232" i="6"/>
  <c r="P1232" i="6"/>
  <c r="I1232" i="6"/>
  <c r="F1232" i="6"/>
  <c r="S1231" i="6"/>
  <c r="P1231" i="6"/>
  <c r="I1231" i="6"/>
  <c r="F1231" i="6"/>
  <c r="S1230" i="6"/>
  <c r="P1230" i="6"/>
  <c r="I1230" i="6"/>
  <c r="F1230" i="6"/>
  <c r="S1229" i="6"/>
  <c r="P1229" i="6"/>
  <c r="I1229" i="6"/>
  <c r="F1229" i="6"/>
  <c r="S1228" i="6"/>
  <c r="Q1228" i="6"/>
  <c r="P1228" i="6"/>
  <c r="I1228" i="6"/>
  <c r="F1228" i="6"/>
  <c r="S1221" i="6"/>
  <c r="P1221" i="6"/>
  <c r="I1221" i="6"/>
  <c r="F1221" i="6"/>
  <c r="S1220" i="6"/>
  <c r="P1220" i="6"/>
  <c r="I1220" i="6"/>
  <c r="F1220" i="6"/>
  <c r="S1219" i="6"/>
  <c r="P1219" i="6"/>
  <c r="I1219" i="6"/>
  <c r="F1219" i="6"/>
  <c r="S1218" i="6"/>
  <c r="P1218" i="6"/>
  <c r="I1218" i="6"/>
  <c r="F1218" i="6"/>
  <c r="S1217" i="6"/>
  <c r="Q1217" i="6"/>
  <c r="P1217" i="6"/>
  <c r="I1217" i="6"/>
  <c r="F1217" i="6"/>
  <c r="S1208" i="6"/>
  <c r="P1208" i="6"/>
  <c r="I1208" i="6"/>
  <c r="F1208" i="6"/>
  <c r="S1207" i="6"/>
  <c r="P1207" i="6"/>
  <c r="I1207" i="6"/>
  <c r="F1207" i="6"/>
  <c r="S1206" i="6"/>
  <c r="P1206" i="6"/>
  <c r="I1206" i="6"/>
  <c r="F1206" i="6"/>
  <c r="S1205" i="6"/>
  <c r="P1205" i="6"/>
  <c r="I1205" i="6"/>
  <c r="F1205" i="6"/>
  <c r="S1204" i="6"/>
  <c r="Q1204" i="6"/>
  <c r="P1204" i="6"/>
  <c r="I1204" i="6"/>
  <c r="F1204" i="6"/>
  <c r="S1197" i="6"/>
  <c r="P1197" i="6"/>
  <c r="I1197" i="6"/>
  <c r="F1197" i="6"/>
  <c r="S1196" i="6"/>
  <c r="P1196" i="6"/>
  <c r="I1196" i="6"/>
  <c r="F1196" i="6"/>
  <c r="S1195" i="6"/>
  <c r="P1195" i="6"/>
  <c r="I1195" i="6"/>
  <c r="F1195" i="6"/>
  <c r="S1194" i="6"/>
  <c r="P1194" i="6"/>
  <c r="I1194" i="6"/>
  <c r="F1194" i="6"/>
  <c r="S1193" i="6"/>
  <c r="Q1193" i="6"/>
  <c r="P1193" i="6"/>
  <c r="I1193" i="6"/>
  <c r="F1193" i="6"/>
  <c r="S1175" i="6"/>
  <c r="P1175" i="6"/>
  <c r="I1175" i="6"/>
  <c r="F1175" i="6"/>
  <c r="S1174" i="6"/>
  <c r="P1174" i="6"/>
  <c r="I1174" i="6"/>
  <c r="F1174" i="6"/>
  <c r="S1173" i="6"/>
  <c r="P1173" i="6"/>
  <c r="I1173" i="6"/>
  <c r="F1173" i="6"/>
  <c r="S1172" i="6"/>
  <c r="P1172" i="6"/>
  <c r="I1172" i="6"/>
  <c r="F1172" i="6"/>
  <c r="S1171" i="6"/>
  <c r="Q1171" i="6"/>
  <c r="P1171" i="6"/>
  <c r="I1171" i="6"/>
  <c r="F1171" i="6"/>
  <c r="S1162" i="6"/>
  <c r="P1162" i="6"/>
  <c r="I1162" i="6"/>
  <c r="F1162" i="6"/>
  <c r="S1161" i="6"/>
  <c r="P1161" i="6"/>
  <c r="I1161" i="6"/>
  <c r="F1161" i="6"/>
  <c r="S1160" i="6"/>
  <c r="P1160" i="6"/>
  <c r="I1160" i="6"/>
  <c r="F1160" i="6"/>
  <c r="S1159" i="6"/>
  <c r="P1159" i="6"/>
  <c r="I1159" i="6"/>
  <c r="F1159" i="6"/>
  <c r="S1158" i="6"/>
  <c r="Q1158" i="6"/>
  <c r="P1158" i="6"/>
  <c r="I1158" i="6"/>
  <c r="F1158" i="6"/>
  <c r="S1151" i="6"/>
  <c r="P1151" i="6"/>
  <c r="I1151" i="6"/>
  <c r="F1151" i="6"/>
  <c r="S1150" i="6"/>
  <c r="P1150" i="6"/>
  <c r="I1150" i="6"/>
  <c r="F1150" i="6"/>
  <c r="S1149" i="6"/>
  <c r="P1149" i="6"/>
  <c r="I1149" i="6"/>
  <c r="F1149" i="6"/>
  <c r="S1148" i="6"/>
  <c r="P1148" i="6"/>
  <c r="I1148" i="6"/>
  <c r="F1148" i="6"/>
  <c r="S1147" i="6"/>
  <c r="Q1147" i="6"/>
  <c r="P1147" i="6"/>
  <c r="I1147" i="6"/>
  <c r="F1147" i="6"/>
  <c r="S1140" i="6"/>
  <c r="P1140" i="6"/>
  <c r="I1140" i="6"/>
  <c r="F1140" i="6"/>
  <c r="S1139" i="6"/>
  <c r="P1139" i="6"/>
  <c r="I1139" i="6"/>
  <c r="F1139" i="6"/>
  <c r="S1138" i="6"/>
  <c r="P1138" i="6"/>
  <c r="I1138" i="6"/>
  <c r="F1138" i="6"/>
  <c r="S1137" i="6"/>
  <c r="P1137" i="6"/>
  <c r="I1137" i="6"/>
  <c r="F1137" i="6"/>
  <c r="S1136" i="6"/>
  <c r="Q1136" i="6"/>
  <c r="P1136" i="6"/>
  <c r="I1136" i="6"/>
  <c r="F1136" i="6"/>
  <c r="S1129" i="6"/>
  <c r="P1129" i="6"/>
  <c r="I1129" i="6"/>
  <c r="F1129" i="6"/>
  <c r="S1128" i="6"/>
  <c r="P1128" i="6"/>
  <c r="I1128" i="6"/>
  <c r="F1128" i="6"/>
  <c r="S1127" i="6"/>
  <c r="P1127" i="6"/>
  <c r="I1127" i="6"/>
  <c r="F1127" i="6"/>
  <c r="S1126" i="6"/>
  <c r="P1126" i="6"/>
  <c r="I1126" i="6"/>
  <c r="F1126" i="6"/>
  <c r="S1125" i="6"/>
  <c r="Q1125" i="6"/>
  <c r="P1125" i="6"/>
  <c r="I1125" i="6"/>
  <c r="F1125" i="6"/>
  <c r="S1118" i="6"/>
  <c r="P1118" i="6"/>
  <c r="I1118" i="6"/>
  <c r="F1118" i="6"/>
  <c r="S1117" i="6"/>
  <c r="P1117" i="6"/>
  <c r="I1117" i="6"/>
  <c r="F1117" i="6"/>
  <c r="S1116" i="6"/>
  <c r="P1116" i="6"/>
  <c r="I1116" i="6"/>
  <c r="F1116" i="6"/>
  <c r="S1115" i="6"/>
  <c r="P1115" i="6"/>
  <c r="I1115" i="6"/>
  <c r="F1115" i="6"/>
  <c r="S1114" i="6"/>
  <c r="Q1114" i="6"/>
  <c r="P1114" i="6"/>
  <c r="I1114" i="6"/>
  <c r="F1114" i="6"/>
  <c r="S1107" i="6"/>
  <c r="P1107" i="6"/>
  <c r="I1107" i="6"/>
  <c r="F1107" i="6"/>
  <c r="S1106" i="6"/>
  <c r="P1106" i="6"/>
  <c r="I1106" i="6"/>
  <c r="F1106" i="6"/>
  <c r="S1105" i="6"/>
  <c r="P1105" i="6"/>
  <c r="I1105" i="6"/>
  <c r="F1105" i="6"/>
  <c r="S1104" i="6"/>
  <c r="P1104" i="6"/>
  <c r="I1104" i="6"/>
  <c r="F1104" i="6"/>
  <c r="S1103" i="6"/>
  <c r="Q1103" i="6"/>
  <c r="P1103" i="6"/>
  <c r="I1103" i="6"/>
  <c r="F1103" i="6"/>
  <c r="S1096" i="6"/>
  <c r="P1096" i="6"/>
  <c r="I1096" i="6"/>
  <c r="F1096" i="6"/>
  <c r="S1095" i="6"/>
  <c r="P1095" i="6"/>
  <c r="I1095" i="6"/>
  <c r="F1095" i="6"/>
  <c r="S1094" i="6"/>
  <c r="P1094" i="6"/>
  <c r="I1094" i="6"/>
  <c r="F1094" i="6"/>
  <c r="S1093" i="6"/>
  <c r="P1093" i="6"/>
  <c r="I1093" i="6"/>
  <c r="F1093" i="6"/>
  <c r="S1092" i="6"/>
  <c r="S1089" i="6" s="1"/>
  <c r="G96" i="9" s="1"/>
  <c r="Q1092" i="6"/>
  <c r="P1092" i="6"/>
  <c r="I1092" i="6"/>
  <c r="F1092" i="6"/>
  <c r="S1085" i="6"/>
  <c r="P1085" i="6"/>
  <c r="I1085" i="6"/>
  <c r="F1085" i="6"/>
  <c r="S1084" i="6"/>
  <c r="P1084" i="6"/>
  <c r="I1084" i="6"/>
  <c r="F1084" i="6"/>
  <c r="S1083" i="6"/>
  <c r="P1083" i="6"/>
  <c r="I1083" i="6"/>
  <c r="F1083" i="6"/>
  <c r="S1082" i="6"/>
  <c r="P1082" i="6"/>
  <c r="I1082" i="6"/>
  <c r="F1082" i="6"/>
  <c r="S1081" i="6"/>
  <c r="Q1081" i="6"/>
  <c r="P1081" i="6"/>
  <c r="I1081" i="6"/>
  <c r="F1081" i="6"/>
  <c r="S1074" i="6"/>
  <c r="P1074" i="6"/>
  <c r="I1074" i="6"/>
  <c r="F1074" i="6"/>
  <c r="S1073" i="6"/>
  <c r="P1073" i="6"/>
  <c r="I1073" i="6"/>
  <c r="F1073" i="6"/>
  <c r="S1072" i="6"/>
  <c r="P1072" i="6"/>
  <c r="I1072" i="6"/>
  <c r="F1072" i="6"/>
  <c r="S1071" i="6"/>
  <c r="P1071" i="6"/>
  <c r="I1071" i="6"/>
  <c r="F1071" i="6"/>
  <c r="S1070" i="6"/>
  <c r="Q1070" i="6"/>
  <c r="P1070" i="6"/>
  <c r="I1070" i="6"/>
  <c r="F1070" i="6"/>
  <c r="S1063" i="6"/>
  <c r="P1063" i="6"/>
  <c r="I1063" i="6"/>
  <c r="F1063" i="6"/>
  <c r="S1062" i="6"/>
  <c r="P1062" i="6"/>
  <c r="I1062" i="6"/>
  <c r="F1062" i="6"/>
  <c r="S1061" i="6"/>
  <c r="P1061" i="6"/>
  <c r="I1061" i="6"/>
  <c r="F1061" i="6"/>
  <c r="S1060" i="6"/>
  <c r="P1060" i="6"/>
  <c r="I1060" i="6"/>
  <c r="F1060" i="6"/>
  <c r="S1059" i="6"/>
  <c r="Q1059" i="6"/>
  <c r="P1059" i="6"/>
  <c r="I1059" i="6"/>
  <c r="F1059" i="6"/>
  <c r="S1050" i="6"/>
  <c r="P1050" i="6"/>
  <c r="I1050" i="6"/>
  <c r="F1050" i="6"/>
  <c r="S1049" i="6"/>
  <c r="P1049" i="6"/>
  <c r="I1049" i="6"/>
  <c r="F1049" i="6"/>
  <c r="S1048" i="6"/>
  <c r="P1048" i="6"/>
  <c r="I1048" i="6"/>
  <c r="F1048" i="6"/>
  <c r="S1047" i="6"/>
  <c r="P1047" i="6"/>
  <c r="I1047" i="6"/>
  <c r="F1047" i="6"/>
  <c r="S1046" i="6"/>
  <c r="Q1046" i="6"/>
  <c r="P1046" i="6"/>
  <c r="I1046" i="6"/>
  <c r="F1046" i="6"/>
  <c r="S1038" i="6"/>
  <c r="P1038" i="6"/>
  <c r="I1038" i="6"/>
  <c r="F1038" i="6"/>
  <c r="S1037" i="6"/>
  <c r="P1037" i="6"/>
  <c r="I1037" i="6"/>
  <c r="F1037" i="6"/>
  <c r="S1036" i="6"/>
  <c r="P1036" i="6"/>
  <c r="I1036" i="6"/>
  <c r="F1036" i="6"/>
  <c r="S1035" i="6"/>
  <c r="P1035" i="6"/>
  <c r="I1035" i="6"/>
  <c r="F1035" i="6"/>
  <c r="S1034" i="6"/>
  <c r="Q1034" i="6"/>
  <c r="P1034" i="6"/>
  <c r="I1034" i="6"/>
  <c r="F1034" i="6"/>
  <c r="S1026" i="6"/>
  <c r="P1026" i="6"/>
  <c r="I1026" i="6"/>
  <c r="F1026" i="6"/>
  <c r="S1025" i="6"/>
  <c r="P1025" i="6"/>
  <c r="I1025" i="6"/>
  <c r="F1025" i="6"/>
  <c r="S1024" i="6"/>
  <c r="P1024" i="6"/>
  <c r="I1024" i="6"/>
  <c r="F1024" i="6"/>
  <c r="S1023" i="6"/>
  <c r="P1023" i="6"/>
  <c r="I1023" i="6"/>
  <c r="F1023" i="6"/>
  <c r="S1022" i="6"/>
  <c r="Q1022" i="6"/>
  <c r="P1022" i="6"/>
  <c r="I1022" i="6"/>
  <c r="F1022" i="6"/>
  <c r="S1014" i="6"/>
  <c r="P1014" i="6"/>
  <c r="I1014" i="6"/>
  <c r="F1014" i="6"/>
  <c r="S1013" i="6"/>
  <c r="P1013" i="6"/>
  <c r="I1013" i="6"/>
  <c r="F1013" i="6"/>
  <c r="S1012" i="6"/>
  <c r="P1012" i="6"/>
  <c r="I1012" i="6"/>
  <c r="F1012" i="6"/>
  <c r="S1011" i="6"/>
  <c r="P1011" i="6"/>
  <c r="I1011" i="6"/>
  <c r="F1011" i="6"/>
  <c r="S1010" i="6"/>
  <c r="Q1010" i="6"/>
  <c r="P1010" i="6"/>
  <c r="I1010" i="6"/>
  <c r="F1010" i="6"/>
  <c r="S1003" i="6"/>
  <c r="P1003" i="6"/>
  <c r="I1003" i="6"/>
  <c r="F1003" i="6"/>
  <c r="S1002" i="6"/>
  <c r="P1002" i="6"/>
  <c r="I1002" i="6"/>
  <c r="F1002" i="6"/>
  <c r="S1001" i="6"/>
  <c r="P1001" i="6"/>
  <c r="I1001" i="6"/>
  <c r="F1001" i="6"/>
  <c r="S1000" i="6"/>
  <c r="P1000" i="6"/>
  <c r="I1000" i="6"/>
  <c r="F1000" i="6"/>
  <c r="S999" i="6"/>
  <c r="Q999" i="6"/>
  <c r="P999" i="6"/>
  <c r="I999" i="6"/>
  <c r="F999" i="6"/>
  <c r="S992" i="6"/>
  <c r="P992" i="6"/>
  <c r="I992" i="6"/>
  <c r="F992" i="6"/>
  <c r="S991" i="6"/>
  <c r="P991" i="6"/>
  <c r="I991" i="6"/>
  <c r="F991" i="6"/>
  <c r="S990" i="6"/>
  <c r="P990" i="6"/>
  <c r="I990" i="6"/>
  <c r="F990" i="6"/>
  <c r="S989" i="6"/>
  <c r="P989" i="6"/>
  <c r="I989" i="6"/>
  <c r="F989" i="6"/>
  <c r="S988" i="6"/>
  <c r="Q988" i="6"/>
  <c r="P988" i="6"/>
  <c r="I988" i="6"/>
  <c r="F988" i="6"/>
  <c r="S980" i="6"/>
  <c r="P980" i="6"/>
  <c r="I980" i="6"/>
  <c r="F980" i="6"/>
  <c r="S979" i="6"/>
  <c r="P979" i="6"/>
  <c r="I979" i="6"/>
  <c r="F979" i="6"/>
  <c r="S978" i="6"/>
  <c r="P978" i="6"/>
  <c r="I978" i="6"/>
  <c r="F978" i="6"/>
  <c r="S977" i="6"/>
  <c r="P977" i="6"/>
  <c r="I977" i="6"/>
  <c r="F977" i="6"/>
  <c r="S976" i="6"/>
  <c r="Q976" i="6"/>
  <c r="P976" i="6"/>
  <c r="I976" i="6"/>
  <c r="F976" i="6"/>
  <c r="S968" i="6"/>
  <c r="P968" i="6"/>
  <c r="I968" i="6"/>
  <c r="F968" i="6"/>
  <c r="S967" i="6"/>
  <c r="P967" i="6"/>
  <c r="I967" i="6"/>
  <c r="F967" i="6"/>
  <c r="S966" i="6"/>
  <c r="P966" i="6"/>
  <c r="I966" i="6"/>
  <c r="F966" i="6"/>
  <c r="S965" i="6"/>
  <c r="P965" i="6"/>
  <c r="I965" i="6"/>
  <c r="F965" i="6"/>
  <c r="S964" i="6"/>
  <c r="Q964" i="6"/>
  <c r="P964" i="6"/>
  <c r="I964" i="6"/>
  <c r="F964" i="6"/>
  <c r="S956" i="6"/>
  <c r="P956" i="6"/>
  <c r="I956" i="6"/>
  <c r="F956" i="6"/>
  <c r="S955" i="6"/>
  <c r="P955" i="6"/>
  <c r="I955" i="6"/>
  <c r="F955" i="6"/>
  <c r="S954" i="6"/>
  <c r="P954" i="6"/>
  <c r="I954" i="6"/>
  <c r="F954" i="6"/>
  <c r="S953" i="6"/>
  <c r="P953" i="6"/>
  <c r="I953" i="6"/>
  <c r="F953" i="6"/>
  <c r="S952" i="6"/>
  <c r="Q952" i="6"/>
  <c r="P952" i="6"/>
  <c r="I952" i="6"/>
  <c r="F952" i="6"/>
  <c r="S944" i="6"/>
  <c r="P944" i="6"/>
  <c r="I944" i="6"/>
  <c r="F944" i="6"/>
  <c r="S943" i="6"/>
  <c r="P943" i="6"/>
  <c r="I943" i="6"/>
  <c r="F943" i="6"/>
  <c r="S942" i="6"/>
  <c r="P942" i="6"/>
  <c r="I942" i="6"/>
  <c r="F942" i="6"/>
  <c r="S941" i="6"/>
  <c r="P941" i="6"/>
  <c r="I941" i="6"/>
  <c r="F941" i="6"/>
  <c r="S940" i="6"/>
  <c r="Q940" i="6"/>
  <c r="P940" i="6"/>
  <c r="I940" i="6"/>
  <c r="F940" i="6"/>
  <c r="S931" i="6"/>
  <c r="P931" i="6"/>
  <c r="I931" i="6"/>
  <c r="F931" i="6"/>
  <c r="S930" i="6"/>
  <c r="P930" i="6"/>
  <c r="I930" i="6"/>
  <c r="F930" i="6"/>
  <c r="S929" i="6"/>
  <c r="P929" i="6"/>
  <c r="I929" i="6"/>
  <c r="F929" i="6"/>
  <c r="S928" i="6"/>
  <c r="P928" i="6"/>
  <c r="I928" i="6"/>
  <c r="F928" i="6"/>
  <c r="S927" i="6"/>
  <c r="Q927" i="6"/>
  <c r="P927" i="6"/>
  <c r="I927" i="6"/>
  <c r="F927" i="6"/>
  <c r="S920" i="6"/>
  <c r="P920" i="6"/>
  <c r="I920" i="6"/>
  <c r="F920" i="6"/>
  <c r="S919" i="6"/>
  <c r="P919" i="6"/>
  <c r="I919" i="6"/>
  <c r="F919" i="6"/>
  <c r="S918" i="6"/>
  <c r="P918" i="6"/>
  <c r="I918" i="6"/>
  <c r="F918" i="6"/>
  <c r="S917" i="6"/>
  <c r="P917" i="6"/>
  <c r="I917" i="6"/>
  <c r="F917" i="6"/>
  <c r="S916" i="6"/>
  <c r="Q916" i="6"/>
  <c r="P916" i="6"/>
  <c r="I916" i="6"/>
  <c r="F916" i="6"/>
  <c r="S908" i="6"/>
  <c r="P908" i="6"/>
  <c r="I908" i="6"/>
  <c r="F908" i="6"/>
  <c r="S907" i="6"/>
  <c r="P907" i="6"/>
  <c r="I907" i="6"/>
  <c r="F907" i="6"/>
  <c r="S906" i="6"/>
  <c r="P906" i="6"/>
  <c r="I906" i="6"/>
  <c r="F906" i="6"/>
  <c r="S905" i="6"/>
  <c r="P905" i="6"/>
  <c r="I905" i="6"/>
  <c r="F905" i="6"/>
  <c r="S904" i="6"/>
  <c r="Q904" i="6"/>
  <c r="P904" i="6"/>
  <c r="I904" i="6"/>
  <c r="F904" i="6"/>
  <c r="S896" i="6"/>
  <c r="P896" i="6"/>
  <c r="I896" i="6"/>
  <c r="F896" i="6"/>
  <c r="S895" i="6"/>
  <c r="P895" i="6"/>
  <c r="I895" i="6"/>
  <c r="F895" i="6"/>
  <c r="S894" i="6"/>
  <c r="P894" i="6"/>
  <c r="I894" i="6"/>
  <c r="F894" i="6"/>
  <c r="S893" i="6"/>
  <c r="P893" i="6"/>
  <c r="I893" i="6"/>
  <c r="F893" i="6"/>
  <c r="S892" i="6"/>
  <c r="Q892" i="6"/>
  <c r="P892" i="6"/>
  <c r="I892" i="6"/>
  <c r="F892" i="6"/>
  <c r="S884" i="6"/>
  <c r="P884" i="6"/>
  <c r="I884" i="6"/>
  <c r="F884" i="6"/>
  <c r="S883" i="6"/>
  <c r="P883" i="6"/>
  <c r="I883" i="6"/>
  <c r="F883" i="6"/>
  <c r="S882" i="6"/>
  <c r="P882" i="6"/>
  <c r="I882" i="6"/>
  <c r="F882" i="6"/>
  <c r="S881" i="6"/>
  <c r="P881" i="6"/>
  <c r="I881" i="6"/>
  <c r="F881" i="6"/>
  <c r="S880" i="6"/>
  <c r="Q880" i="6"/>
  <c r="P880" i="6"/>
  <c r="I880" i="6"/>
  <c r="F880" i="6"/>
  <c r="S872" i="6"/>
  <c r="P872" i="6"/>
  <c r="I872" i="6"/>
  <c r="F872" i="6"/>
  <c r="S871" i="6"/>
  <c r="P871" i="6"/>
  <c r="I871" i="6"/>
  <c r="F871" i="6"/>
  <c r="S870" i="6"/>
  <c r="P870" i="6"/>
  <c r="I870" i="6"/>
  <c r="F870" i="6"/>
  <c r="S869" i="6"/>
  <c r="P869" i="6"/>
  <c r="I869" i="6"/>
  <c r="F869" i="6"/>
  <c r="S868" i="6"/>
  <c r="Q868" i="6"/>
  <c r="P868" i="6"/>
  <c r="I868" i="6"/>
  <c r="F868" i="6"/>
  <c r="S859" i="6"/>
  <c r="P859" i="6"/>
  <c r="I859" i="6"/>
  <c r="F859" i="6"/>
  <c r="S858" i="6"/>
  <c r="P858" i="6"/>
  <c r="I858" i="6"/>
  <c r="F858" i="6"/>
  <c r="S857" i="6"/>
  <c r="P857" i="6"/>
  <c r="I857" i="6"/>
  <c r="F857" i="6"/>
  <c r="S856" i="6"/>
  <c r="P856" i="6"/>
  <c r="I856" i="6"/>
  <c r="F856" i="6"/>
  <c r="S855" i="6"/>
  <c r="Q855" i="6"/>
  <c r="P855" i="6"/>
  <c r="I855" i="6"/>
  <c r="F855" i="6"/>
  <c r="S847" i="6"/>
  <c r="P847" i="6"/>
  <c r="I847" i="6"/>
  <c r="F847" i="6"/>
  <c r="S846" i="6"/>
  <c r="P846" i="6"/>
  <c r="I846" i="6"/>
  <c r="F846" i="6"/>
  <c r="S845" i="6"/>
  <c r="P845" i="6"/>
  <c r="I845" i="6"/>
  <c r="F845" i="6"/>
  <c r="S844" i="6"/>
  <c r="P844" i="6"/>
  <c r="I844" i="6"/>
  <c r="F844" i="6"/>
  <c r="S843" i="6"/>
  <c r="Q843" i="6"/>
  <c r="P843" i="6"/>
  <c r="I843" i="6"/>
  <c r="F843" i="6"/>
  <c r="S835" i="6"/>
  <c r="P835" i="6"/>
  <c r="I835" i="6"/>
  <c r="F835" i="6"/>
  <c r="S834" i="6"/>
  <c r="P834" i="6"/>
  <c r="I834" i="6"/>
  <c r="F834" i="6"/>
  <c r="S833" i="6"/>
  <c r="P833" i="6"/>
  <c r="I833" i="6"/>
  <c r="F833" i="6"/>
  <c r="S832" i="6"/>
  <c r="P832" i="6"/>
  <c r="I832" i="6"/>
  <c r="F832" i="6"/>
  <c r="S831" i="6"/>
  <c r="Q831" i="6"/>
  <c r="P831" i="6"/>
  <c r="I831" i="6"/>
  <c r="F831" i="6"/>
  <c r="S824" i="6"/>
  <c r="P824" i="6"/>
  <c r="I824" i="6"/>
  <c r="F824" i="6"/>
  <c r="S823" i="6"/>
  <c r="P823" i="6"/>
  <c r="I823" i="6"/>
  <c r="F823" i="6"/>
  <c r="S822" i="6"/>
  <c r="P822" i="6"/>
  <c r="I822" i="6"/>
  <c r="F822" i="6"/>
  <c r="S821" i="6"/>
  <c r="P821" i="6"/>
  <c r="I821" i="6"/>
  <c r="F821" i="6"/>
  <c r="S820" i="6"/>
  <c r="Q820" i="6"/>
  <c r="P820" i="6"/>
  <c r="I820" i="6"/>
  <c r="F820" i="6"/>
  <c r="S812" i="6"/>
  <c r="P812" i="6"/>
  <c r="I812" i="6"/>
  <c r="F812" i="6"/>
  <c r="S811" i="6"/>
  <c r="P811" i="6"/>
  <c r="I811" i="6"/>
  <c r="F811" i="6"/>
  <c r="S810" i="6"/>
  <c r="P810" i="6"/>
  <c r="I810" i="6"/>
  <c r="F810" i="6"/>
  <c r="S809" i="6"/>
  <c r="P809" i="6"/>
  <c r="I809" i="6"/>
  <c r="F809" i="6"/>
  <c r="S808" i="6"/>
  <c r="Q808" i="6"/>
  <c r="P808" i="6"/>
  <c r="I808" i="6"/>
  <c r="F808" i="6"/>
  <c r="S800" i="6"/>
  <c r="P800" i="6"/>
  <c r="I800" i="6"/>
  <c r="F800" i="6"/>
  <c r="S799" i="6"/>
  <c r="P799" i="6"/>
  <c r="I799" i="6"/>
  <c r="F799" i="6"/>
  <c r="S798" i="6"/>
  <c r="P798" i="6"/>
  <c r="I798" i="6"/>
  <c r="F798" i="6"/>
  <c r="S797" i="6"/>
  <c r="P797" i="6"/>
  <c r="I797" i="6"/>
  <c r="F797" i="6"/>
  <c r="S796" i="6"/>
  <c r="Q796" i="6"/>
  <c r="P796" i="6"/>
  <c r="I796" i="6"/>
  <c r="F796" i="6"/>
  <c r="S788" i="6"/>
  <c r="P788" i="6"/>
  <c r="I788" i="6"/>
  <c r="F788" i="6"/>
  <c r="S787" i="6"/>
  <c r="P787" i="6"/>
  <c r="I787" i="6"/>
  <c r="F787" i="6"/>
  <c r="S786" i="6"/>
  <c r="P786" i="6"/>
  <c r="I786" i="6"/>
  <c r="F786" i="6"/>
  <c r="S785" i="6"/>
  <c r="P785" i="6"/>
  <c r="I785" i="6"/>
  <c r="F785" i="6"/>
  <c r="S784" i="6"/>
  <c r="Q784" i="6"/>
  <c r="P784" i="6"/>
  <c r="I784" i="6"/>
  <c r="F784" i="6"/>
  <c r="S776" i="6"/>
  <c r="P776" i="6"/>
  <c r="I776" i="6"/>
  <c r="F776" i="6"/>
  <c r="S775" i="6"/>
  <c r="P775" i="6"/>
  <c r="I775" i="6"/>
  <c r="F775" i="6"/>
  <c r="S774" i="6"/>
  <c r="P774" i="6"/>
  <c r="I774" i="6"/>
  <c r="F774" i="6"/>
  <c r="S773" i="6"/>
  <c r="P773" i="6"/>
  <c r="I773" i="6"/>
  <c r="F773" i="6"/>
  <c r="S772" i="6"/>
  <c r="Q772" i="6"/>
  <c r="P772" i="6"/>
  <c r="I772" i="6"/>
  <c r="F772" i="6"/>
  <c r="S764" i="6"/>
  <c r="P764" i="6"/>
  <c r="I764" i="6"/>
  <c r="F764" i="6"/>
  <c r="S763" i="6"/>
  <c r="P763" i="6"/>
  <c r="I763" i="6"/>
  <c r="F763" i="6"/>
  <c r="S762" i="6"/>
  <c r="P762" i="6"/>
  <c r="I762" i="6"/>
  <c r="F762" i="6"/>
  <c r="S761" i="6"/>
  <c r="P761" i="6"/>
  <c r="I761" i="6"/>
  <c r="F761" i="6"/>
  <c r="S760" i="6"/>
  <c r="Q760" i="6"/>
  <c r="P760" i="6"/>
  <c r="I760" i="6"/>
  <c r="F760" i="6"/>
  <c r="S752" i="6"/>
  <c r="P752" i="6"/>
  <c r="I752" i="6"/>
  <c r="F752" i="6"/>
  <c r="S751" i="6"/>
  <c r="P751" i="6"/>
  <c r="I751" i="6"/>
  <c r="F751" i="6"/>
  <c r="S750" i="6"/>
  <c r="P750" i="6"/>
  <c r="I750" i="6"/>
  <c r="F750" i="6"/>
  <c r="S749" i="6"/>
  <c r="P749" i="6"/>
  <c r="I749" i="6"/>
  <c r="F749" i="6"/>
  <c r="S748" i="6"/>
  <c r="Q748" i="6"/>
  <c r="P748" i="6"/>
  <c r="I748" i="6"/>
  <c r="F748" i="6"/>
  <c r="S740" i="6"/>
  <c r="P740" i="6"/>
  <c r="I740" i="6"/>
  <c r="F740" i="6"/>
  <c r="S739" i="6"/>
  <c r="P739" i="6"/>
  <c r="I739" i="6"/>
  <c r="F739" i="6"/>
  <c r="S738" i="6"/>
  <c r="P738" i="6"/>
  <c r="I738" i="6"/>
  <c r="F738" i="6"/>
  <c r="S737" i="6"/>
  <c r="P737" i="6"/>
  <c r="I737" i="6"/>
  <c r="F737" i="6"/>
  <c r="S736" i="6"/>
  <c r="Q736" i="6"/>
  <c r="P736" i="6"/>
  <c r="I736" i="6"/>
  <c r="F736" i="6"/>
  <c r="S728" i="6"/>
  <c r="P728" i="6"/>
  <c r="I728" i="6"/>
  <c r="F728" i="6"/>
  <c r="S727" i="6"/>
  <c r="P727" i="6"/>
  <c r="I727" i="6"/>
  <c r="F727" i="6"/>
  <c r="S726" i="6"/>
  <c r="P726" i="6"/>
  <c r="I726" i="6"/>
  <c r="F726" i="6"/>
  <c r="S725" i="6"/>
  <c r="P725" i="6"/>
  <c r="I725" i="6"/>
  <c r="F725" i="6"/>
  <c r="S724" i="6"/>
  <c r="Q724" i="6"/>
  <c r="P724" i="6"/>
  <c r="I724" i="6"/>
  <c r="F724" i="6"/>
  <c r="S716" i="6"/>
  <c r="P716" i="6"/>
  <c r="I716" i="6"/>
  <c r="F716" i="6"/>
  <c r="S715" i="6"/>
  <c r="P715" i="6"/>
  <c r="I715" i="6"/>
  <c r="F715" i="6"/>
  <c r="S714" i="6"/>
  <c r="P714" i="6"/>
  <c r="I714" i="6"/>
  <c r="F714" i="6"/>
  <c r="S713" i="6"/>
  <c r="P713" i="6"/>
  <c r="I713" i="6"/>
  <c r="F713" i="6"/>
  <c r="S712" i="6"/>
  <c r="Q712" i="6"/>
  <c r="P712" i="6"/>
  <c r="I712" i="6"/>
  <c r="F712" i="6"/>
  <c r="S705" i="6"/>
  <c r="P705" i="6"/>
  <c r="I705" i="6"/>
  <c r="F705" i="6"/>
  <c r="S704" i="6"/>
  <c r="P704" i="6"/>
  <c r="I704" i="6"/>
  <c r="F704" i="6"/>
  <c r="S703" i="6"/>
  <c r="P703" i="6"/>
  <c r="I703" i="6"/>
  <c r="F703" i="6"/>
  <c r="S702" i="6"/>
  <c r="P702" i="6"/>
  <c r="I702" i="6"/>
  <c r="F702" i="6"/>
  <c r="S701" i="6"/>
  <c r="Q701" i="6"/>
  <c r="P701" i="6"/>
  <c r="I701" i="6"/>
  <c r="F701" i="6"/>
  <c r="S693" i="6"/>
  <c r="P693" i="6"/>
  <c r="I693" i="6"/>
  <c r="F693" i="6"/>
  <c r="S692" i="6"/>
  <c r="P692" i="6"/>
  <c r="I692" i="6"/>
  <c r="F692" i="6"/>
  <c r="S691" i="6"/>
  <c r="P691" i="6"/>
  <c r="I691" i="6"/>
  <c r="F691" i="6"/>
  <c r="S690" i="6"/>
  <c r="P690" i="6"/>
  <c r="I690" i="6"/>
  <c r="F690" i="6"/>
  <c r="S689" i="6"/>
  <c r="Q689" i="6"/>
  <c r="P689" i="6"/>
  <c r="I689" i="6"/>
  <c r="F689" i="6"/>
  <c r="S681" i="6"/>
  <c r="P681" i="6"/>
  <c r="I681" i="6"/>
  <c r="F681" i="6"/>
  <c r="S680" i="6"/>
  <c r="P680" i="6"/>
  <c r="I680" i="6"/>
  <c r="F680" i="6"/>
  <c r="S679" i="6"/>
  <c r="P679" i="6"/>
  <c r="I679" i="6"/>
  <c r="F679" i="6"/>
  <c r="S678" i="6"/>
  <c r="P678" i="6"/>
  <c r="I678" i="6"/>
  <c r="F678" i="6"/>
  <c r="S677" i="6"/>
  <c r="Q677" i="6"/>
  <c r="P677" i="6"/>
  <c r="I677" i="6"/>
  <c r="F677" i="6"/>
  <c r="S669" i="6"/>
  <c r="P669" i="6"/>
  <c r="I669" i="6"/>
  <c r="F669" i="6"/>
  <c r="S668" i="6"/>
  <c r="P668" i="6"/>
  <c r="I668" i="6"/>
  <c r="F668" i="6"/>
  <c r="S667" i="6"/>
  <c r="P667" i="6"/>
  <c r="I667" i="6"/>
  <c r="F667" i="6"/>
  <c r="S666" i="6"/>
  <c r="P666" i="6"/>
  <c r="I666" i="6"/>
  <c r="F666" i="6"/>
  <c r="S665" i="6"/>
  <c r="Q665" i="6"/>
  <c r="P665" i="6"/>
  <c r="I665" i="6"/>
  <c r="F665" i="6"/>
  <c r="S657" i="6"/>
  <c r="P657" i="6"/>
  <c r="I657" i="6"/>
  <c r="F657" i="6"/>
  <c r="S656" i="6"/>
  <c r="P656" i="6"/>
  <c r="I656" i="6"/>
  <c r="F656" i="6"/>
  <c r="S655" i="6"/>
  <c r="P655" i="6"/>
  <c r="I655" i="6"/>
  <c r="F655" i="6"/>
  <c r="S654" i="6"/>
  <c r="P654" i="6"/>
  <c r="I654" i="6"/>
  <c r="F654" i="6"/>
  <c r="S653" i="6"/>
  <c r="Q653" i="6"/>
  <c r="P653" i="6"/>
  <c r="I653" i="6"/>
  <c r="F653" i="6"/>
  <c r="B55" i="9"/>
  <c r="S644" i="6"/>
  <c r="P644" i="6"/>
  <c r="I644" i="6"/>
  <c r="F644" i="6"/>
  <c r="S643" i="6"/>
  <c r="P643" i="6"/>
  <c r="I643" i="6"/>
  <c r="F643" i="6"/>
  <c r="S642" i="6"/>
  <c r="P642" i="6"/>
  <c r="I642" i="6"/>
  <c r="F642" i="6"/>
  <c r="S641" i="6"/>
  <c r="P641" i="6"/>
  <c r="I641" i="6"/>
  <c r="F641" i="6"/>
  <c r="S640" i="6"/>
  <c r="Q640" i="6"/>
  <c r="P640" i="6"/>
  <c r="I640" i="6"/>
  <c r="F640" i="6"/>
  <c r="S632" i="6"/>
  <c r="P632" i="6"/>
  <c r="I632" i="6"/>
  <c r="F632" i="6"/>
  <c r="S631" i="6"/>
  <c r="P631" i="6"/>
  <c r="I631" i="6"/>
  <c r="F631" i="6"/>
  <c r="S630" i="6"/>
  <c r="P630" i="6"/>
  <c r="I630" i="6"/>
  <c r="F630" i="6"/>
  <c r="S629" i="6"/>
  <c r="P629" i="6"/>
  <c r="I629" i="6"/>
  <c r="F629" i="6"/>
  <c r="S628" i="6"/>
  <c r="Q628" i="6"/>
  <c r="P628" i="6"/>
  <c r="I628" i="6"/>
  <c r="F628" i="6"/>
  <c r="S620" i="6"/>
  <c r="P620" i="6"/>
  <c r="I620" i="6"/>
  <c r="F620" i="6"/>
  <c r="S619" i="6"/>
  <c r="P619" i="6"/>
  <c r="I619" i="6"/>
  <c r="F619" i="6"/>
  <c r="S618" i="6"/>
  <c r="P618" i="6"/>
  <c r="I618" i="6"/>
  <c r="F618" i="6"/>
  <c r="S617" i="6"/>
  <c r="P617" i="6"/>
  <c r="I617" i="6"/>
  <c r="F617" i="6"/>
  <c r="S616" i="6"/>
  <c r="Q616" i="6"/>
  <c r="P616" i="6"/>
  <c r="I616" i="6"/>
  <c r="F616" i="6"/>
  <c r="B490" i="6"/>
  <c r="B45" i="9" s="1"/>
  <c r="S606" i="6"/>
  <c r="P606" i="6"/>
  <c r="I606" i="6"/>
  <c r="F606" i="6"/>
  <c r="S605" i="6"/>
  <c r="P605" i="6"/>
  <c r="I605" i="6"/>
  <c r="F605" i="6"/>
  <c r="S604" i="6"/>
  <c r="P604" i="6"/>
  <c r="I604" i="6"/>
  <c r="F604" i="6"/>
  <c r="S603" i="6"/>
  <c r="P603" i="6"/>
  <c r="I603" i="6"/>
  <c r="F603" i="6"/>
  <c r="S602" i="6"/>
  <c r="Q602" i="6"/>
  <c r="P602" i="6"/>
  <c r="I602" i="6"/>
  <c r="F602" i="6"/>
  <c r="S594" i="6"/>
  <c r="P594" i="6"/>
  <c r="I594" i="6"/>
  <c r="F594" i="6"/>
  <c r="S593" i="6"/>
  <c r="P593" i="6"/>
  <c r="I593" i="6"/>
  <c r="F593" i="6"/>
  <c r="S592" i="6"/>
  <c r="P592" i="6"/>
  <c r="I592" i="6"/>
  <c r="F592" i="6"/>
  <c r="S591" i="6"/>
  <c r="P591" i="6"/>
  <c r="I591" i="6"/>
  <c r="F591" i="6"/>
  <c r="S590" i="6"/>
  <c r="Q590" i="6"/>
  <c r="P590" i="6"/>
  <c r="I590" i="6"/>
  <c r="F590" i="6"/>
  <c r="S582" i="6"/>
  <c r="P582" i="6"/>
  <c r="I582" i="6"/>
  <c r="F582" i="6"/>
  <c r="S581" i="6"/>
  <c r="P581" i="6"/>
  <c r="I581" i="6"/>
  <c r="F581" i="6"/>
  <c r="S580" i="6"/>
  <c r="P580" i="6"/>
  <c r="I580" i="6"/>
  <c r="F580" i="6"/>
  <c r="S579" i="6"/>
  <c r="P579" i="6"/>
  <c r="I579" i="6"/>
  <c r="F579" i="6"/>
  <c r="S578" i="6"/>
  <c r="Q578" i="6"/>
  <c r="P578" i="6"/>
  <c r="I578" i="6"/>
  <c r="F578" i="6"/>
  <c r="S570" i="6"/>
  <c r="P570" i="6"/>
  <c r="I570" i="6"/>
  <c r="F570" i="6"/>
  <c r="S569" i="6"/>
  <c r="P569" i="6"/>
  <c r="I569" i="6"/>
  <c r="F569" i="6"/>
  <c r="S568" i="6"/>
  <c r="P568" i="6"/>
  <c r="I568" i="6"/>
  <c r="F568" i="6"/>
  <c r="S567" i="6"/>
  <c r="P567" i="6"/>
  <c r="I567" i="6"/>
  <c r="F567" i="6"/>
  <c r="S566" i="6"/>
  <c r="Q566" i="6"/>
  <c r="P566" i="6"/>
  <c r="I566" i="6"/>
  <c r="F566" i="6"/>
  <c r="S558" i="6"/>
  <c r="P558" i="6"/>
  <c r="I558" i="6"/>
  <c r="F558" i="6"/>
  <c r="S557" i="6"/>
  <c r="P557" i="6"/>
  <c r="I557" i="6"/>
  <c r="F557" i="6"/>
  <c r="S556" i="6"/>
  <c r="P556" i="6"/>
  <c r="I556" i="6"/>
  <c r="F556" i="6"/>
  <c r="S555" i="6"/>
  <c r="P555" i="6"/>
  <c r="I555" i="6"/>
  <c r="F555" i="6"/>
  <c r="S554" i="6"/>
  <c r="Q554" i="6"/>
  <c r="P554" i="6"/>
  <c r="I554" i="6"/>
  <c r="F554" i="6"/>
  <c r="S546" i="6"/>
  <c r="P546" i="6"/>
  <c r="I546" i="6"/>
  <c r="F546" i="6"/>
  <c r="S545" i="6"/>
  <c r="P545" i="6"/>
  <c r="I545" i="6"/>
  <c r="F545" i="6"/>
  <c r="S544" i="6"/>
  <c r="P544" i="6"/>
  <c r="I544" i="6"/>
  <c r="F544" i="6"/>
  <c r="S543" i="6"/>
  <c r="P543" i="6"/>
  <c r="I543" i="6"/>
  <c r="F543" i="6"/>
  <c r="S542" i="6"/>
  <c r="Q542" i="6"/>
  <c r="P542" i="6"/>
  <c r="I542" i="6"/>
  <c r="F542" i="6"/>
  <c r="S534" i="6"/>
  <c r="P534" i="6"/>
  <c r="I534" i="6"/>
  <c r="F534" i="6"/>
  <c r="S533" i="6"/>
  <c r="P533" i="6"/>
  <c r="I533" i="6"/>
  <c r="F533" i="6"/>
  <c r="S532" i="6"/>
  <c r="P532" i="6"/>
  <c r="I532" i="6"/>
  <c r="F532" i="6"/>
  <c r="S531" i="6"/>
  <c r="P531" i="6"/>
  <c r="I531" i="6"/>
  <c r="F531" i="6"/>
  <c r="S530" i="6"/>
  <c r="Q530" i="6"/>
  <c r="P530" i="6"/>
  <c r="I530" i="6"/>
  <c r="F530" i="6"/>
  <c r="S522" i="6"/>
  <c r="P522" i="6"/>
  <c r="I522" i="6"/>
  <c r="F522" i="6"/>
  <c r="S521" i="6"/>
  <c r="P521" i="6"/>
  <c r="I521" i="6"/>
  <c r="F521" i="6"/>
  <c r="S520" i="6"/>
  <c r="P520" i="6"/>
  <c r="I520" i="6"/>
  <c r="F520" i="6"/>
  <c r="S519" i="6"/>
  <c r="P519" i="6"/>
  <c r="I519" i="6"/>
  <c r="F519" i="6"/>
  <c r="S518" i="6"/>
  <c r="Q518" i="6"/>
  <c r="P518" i="6"/>
  <c r="I518" i="6"/>
  <c r="F518" i="6"/>
  <c r="S510" i="6"/>
  <c r="P510" i="6"/>
  <c r="I510" i="6"/>
  <c r="F510" i="6"/>
  <c r="S509" i="6"/>
  <c r="P509" i="6"/>
  <c r="I509" i="6"/>
  <c r="F509" i="6"/>
  <c r="S508" i="6"/>
  <c r="P508" i="6"/>
  <c r="I508" i="6"/>
  <c r="F508" i="6"/>
  <c r="S507" i="6"/>
  <c r="P507" i="6"/>
  <c r="I507" i="6"/>
  <c r="F507" i="6"/>
  <c r="S506" i="6"/>
  <c r="Q506" i="6"/>
  <c r="P506" i="6"/>
  <c r="I506" i="6"/>
  <c r="F506" i="6"/>
  <c r="S498" i="6"/>
  <c r="P498" i="6"/>
  <c r="I498" i="6"/>
  <c r="F498" i="6"/>
  <c r="S497" i="6"/>
  <c r="P497" i="6"/>
  <c r="I497" i="6"/>
  <c r="F497" i="6"/>
  <c r="S496" i="6"/>
  <c r="P496" i="6"/>
  <c r="I496" i="6"/>
  <c r="F496" i="6"/>
  <c r="S495" i="6"/>
  <c r="P495" i="6"/>
  <c r="I495" i="6"/>
  <c r="F495" i="6"/>
  <c r="S494" i="6"/>
  <c r="Q494" i="6"/>
  <c r="P494" i="6"/>
  <c r="I494" i="6"/>
  <c r="F494" i="6"/>
  <c r="S487" i="6"/>
  <c r="P487" i="6"/>
  <c r="I487" i="6"/>
  <c r="F487" i="6"/>
  <c r="S486" i="6"/>
  <c r="P486" i="6"/>
  <c r="I486" i="6"/>
  <c r="F486" i="6"/>
  <c r="S485" i="6"/>
  <c r="P485" i="6"/>
  <c r="I485" i="6"/>
  <c r="F485" i="6"/>
  <c r="S484" i="6"/>
  <c r="P484" i="6"/>
  <c r="I484" i="6"/>
  <c r="F484" i="6"/>
  <c r="S483" i="6"/>
  <c r="Q483" i="6"/>
  <c r="P483" i="6"/>
  <c r="I483" i="6"/>
  <c r="F483" i="6"/>
  <c r="S475" i="6"/>
  <c r="P475" i="6"/>
  <c r="I475" i="6"/>
  <c r="F475" i="6"/>
  <c r="S474" i="6"/>
  <c r="P474" i="6"/>
  <c r="I474" i="6"/>
  <c r="F474" i="6"/>
  <c r="S473" i="6"/>
  <c r="P473" i="6"/>
  <c r="I473" i="6"/>
  <c r="F473" i="6"/>
  <c r="S472" i="6"/>
  <c r="P472" i="6"/>
  <c r="I472" i="6"/>
  <c r="F472" i="6"/>
  <c r="S471" i="6"/>
  <c r="Q471" i="6"/>
  <c r="P471" i="6"/>
  <c r="I471" i="6"/>
  <c r="F471" i="6"/>
  <c r="S463" i="6"/>
  <c r="P463" i="6"/>
  <c r="I463" i="6"/>
  <c r="F463" i="6"/>
  <c r="S462" i="6"/>
  <c r="P462" i="6"/>
  <c r="I462" i="6"/>
  <c r="F462" i="6"/>
  <c r="S461" i="6"/>
  <c r="P461" i="6"/>
  <c r="I461" i="6"/>
  <c r="F461" i="6"/>
  <c r="S460" i="6"/>
  <c r="P460" i="6"/>
  <c r="I460" i="6"/>
  <c r="F460" i="6"/>
  <c r="S459" i="6"/>
  <c r="Q459" i="6"/>
  <c r="P459" i="6"/>
  <c r="I459" i="6"/>
  <c r="F459" i="6"/>
  <c r="B431" i="6"/>
  <c r="B40" i="9" s="1"/>
  <c r="E7" i="4"/>
  <c r="A1" i="6" s="1"/>
  <c r="F125" i="4"/>
  <c r="B1347" i="6" s="1"/>
  <c r="B119" i="9" s="1"/>
  <c r="F124" i="4"/>
  <c r="B1336" i="6" s="1"/>
  <c r="B118" i="9" s="1"/>
  <c r="F123" i="4"/>
  <c r="B1325" i="6" s="1"/>
  <c r="B117" i="9" s="1"/>
  <c r="F122" i="4"/>
  <c r="B1154" i="6" s="1"/>
  <c r="B102" i="9" s="1"/>
  <c r="F121" i="4"/>
  <c r="B1301" i="6" s="1"/>
  <c r="B115" i="9" s="1"/>
  <c r="F120" i="4"/>
  <c r="B1132" i="6" s="1"/>
  <c r="B100" i="9" s="1"/>
  <c r="F119" i="4"/>
  <c r="B1121" i="6" s="1"/>
  <c r="B99" i="9" s="1"/>
  <c r="F118" i="4"/>
  <c r="B1110" i="6" s="1"/>
  <c r="B98" i="9" s="1"/>
  <c r="F117" i="4"/>
  <c r="B1099" i="6" s="1"/>
  <c r="B97" i="9" s="1"/>
  <c r="F116" i="4"/>
  <c r="B1246" i="6" s="1"/>
  <c r="B110" i="9" s="1"/>
  <c r="F115" i="4"/>
  <c r="B1235" i="6" s="1"/>
  <c r="B109" i="9" s="1"/>
  <c r="F114" i="4"/>
  <c r="B1224" i="6" s="1"/>
  <c r="B108" i="9" s="1"/>
  <c r="F113" i="4"/>
  <c r="B1213" i="6" s="1"/>
  <c r="B107" i="9" s="1"/>
  <c r="F112" i="4"/>
  <c r="B1200" i="6" s="1"/>
  <c r="B106" i="9" s="1"/>
  <c r="F111" i="4"/>
  <c r="B1189" i="6" s="1"/>
  <c r="B105" i="9" s="1"/>
  <c r="F110" i="4"/>
  <c r="B1178" i="6" s="1"/>
  <c r="B104" i="9" s="1"/>
  <c r="F109" i="4"/>
  <c r="B1167" i="6" s="1"/>
  <c r="B103" i="9" s="1"/>
  <c r="F108" i="4"/>
  <c r="B538" i="6" s="1"/>
  <c r="B49" i="9" s="1"/>
  <c r="F107" i="4"/>
  <c r="B526" i="6" s="1"/>
  <c r="B48" i="9" s="1"/>
  <c r="F106" i="4"/>
  <c r="B514" i="6" s="1"/>
  <c r="B47" i="9" s="1"/>
  <c r="F105" i="4"/>
  <c r="F104" i="4"/>
  <c r="F103" i="4"/>
  <c r="F102" i="4"/>
  <c r="B1088" i="6" s="1"/>
  <c r="B96" i="9" s="1"/>
  <c r="F101" i="4"/>
  <c r="B1077" i="6" s="1"/>
  <c r="B95" i="9" s="1"/>
  <c r="F100" i="4"/>
  <c r="B1066" i="6" s="1"/>
  <c r="B94" i="9" s="1"/>
  <c r="F99" i="4"/>
  <c r="B1055" i="6" s="1"/>
  <c r="B93" i="9" s="1"/>
  <c r="F98" i="4"/>
  <c r="B1042" i="6" s="1"/>
  <c r="B92" i="9" s="1"/>
  <c r="F97" i="4"/>
  <c r="B1030" i="6" s="1"/>
  <c r="B91" i="9" s="1"/>
  <c r="F96" i="4"/>
  <c r="B1018" i="6" s="1"/>
  <c r="B90" i="9" s="1"/>
  <c r="F95" i="4"/>
  <c r="B1006" i="6" s="1"/>
  <c r="B89" i="9" s="1"/>
  <c r="F94" i="4"/>
  <c r="B995" i="6" s="1"/>
  <c r="B88" i="9" s="1"/>
  <c r="F93" i="4"/>
  <c r="B984" i="6" s="1"/>
  <c r="B87" i="9" s="1"/>
  <c r="F92" i="4"/>
  <c r="B972" i="6" s="1"/>
  <c r="B86" i="9" s="1"/>
  <c r="F91" i="4"/>
  <c r="B960" i="6" s="1"/>
  <c r="B85" i="9" s="1"/>
  <c r="F90" i="4"/>
  <c r="B948" i="6" s="1"/>
  <c r="B84" i="9" s="1"/>
  <c r="F89" i="4"/>
  <c r="B936" i="6" s="1"/>
  <c r="B83" i="9" s="1"/>
  <c r="F88" i="4"/>
  <c r="B923" i="6" s="1"/>
  <c r="B82" i="9" s="1"/>
  <c r="F87" i="4"/>
  <c r="B912" i="6" s="1"/>
  <c r="B81" i="9" s="1"/>
  <c r="F86" i="4"/>
  <c r="B900" i="6" s="1"/>
  <c r="B80" i="9" s="1"/>
  <c r="F85" i="4"/>
  <c r="B888" i="6" s="1"/>
  <c r="B79" i="9" s="1"/>
  <c r="F84" i="4"/>
  <c r="B876" i="6" s="1"/>
  <c r="B78" i="9" s="1"/>
  <c r="F83" i="4"/>
  <c r="B864" i="6" s="1"/>
  <c r="B77" i="9" s="1"/>
  <c r="F82" i="4"/>
  <c r="B851" i="6" s="1"/>
  <c r="B76" i="9" s="1"/>
  <c r="F81" i="4"/>
  <c r="B839" i="6" s="1"/>
  <c r="B75" i="9" s="1"/>
  <c r="F80" i="4"/>
  <c r="B827" i="6" s="1"/>
  <c r="B74" i="9" s="1"/>
  <c r="F79" i="4"/>
  <c r="B816" i="6" s="1"/>
  <c r="B73" i="9" s="1"/>
  <c r="F78" i="4"/>
  <c r="B804" i="6" s="1"/>
  <c r="B72" i="9" s="1"/>
  <c r="F77" i="4"/>
  <c r="B792" i="6" s="1"/>
  <c r="B71" i="9" s="1"/>
  <c r="F76" i="4"/>
  <c r="B780" i="6" s="1"/>
  <c r="B70" i="9" s="1"/>
  <c r="F75" i="4"/>
  <c r="B768" i="6" s="1"/>
  <c r="B69" i="9" s="1"/>
  <c r="F74" i="4"/>
  <c r="B756" i="6" s="1"/>
  <c r="B68" i="9" s="1"/>
  <c r="F73" i="4"/>
  <c r="B744" i="6" s="1"/>
  <c r="B67" i="9" s="1"/>
  <c r="F72" i="4"/>
  <c r="B732" i="6" s="1"/>
  <c r="B66" i="9" s="1"/>
  <c r="F71" i="4"/>
  <c r="B720" i="6" s="1"/>
  <c r="B65" i="9" s="1"/>
  <c r="F70" i="4"/>
  <c r="B708" i="6" s="1"/>
  <c r="B64" i="9" s="1"/>
  <c r="F69" i="4"/>
  <c r="B697" i="6" s="1"/>
  <c r="B63" i="9" s="1"/>
  <c r="F68" i="4"/>
  <c r="B685" i="6" s="1"/>
  <c r="B62" i="9" s="1"/>
  <c r="F67" i="4"/>
  <c r="B673" i="6" s="1"/>
  <c r="B61" i="9" s="1"/>
  <c r="F66" i="4"/>
  <c r="B661" i="6" s="1"/>
  <c r="B60" i="9" s="1"/>
  <c r="F65" i="4"/>
  <c r="B649" i="6" s="1"/>
  <c r="B59" i="9" s="1"/>
  <c r="F64" i="4"/>
  <c r="B636" i="6" s="1"/>
  <c r="B58" i="9" s="1"/>
  <c r="F63" i="4"/>
  <c r="B624" i="6" s="1"/>
  <c r="B57" i="9" s="1"/>
  <c r="F62" i="4"/>
  <c r="B612" i="6" s="1"/>
  <c r="B56" i="9" s="1"/>
  <c r="F61" i="4"/>
  <c r="B598" i="6" s="1"/>
  <c r="B54" i="9" s="1"/>
  <c r="F60" i="4"/>
  <c r="B586" i="6" s="1"/>
  <c r="B53" i="9" s="1"/>
  <c r="F59" i="4"/>
  <c r="B574" i="6" s="1"/>
  <c r="B52" i="9" s="1"/>
  <c r="F58" i="4"/>
  <c r="B562" i="6" s="1"/>
  <c r="B51" i="9" s="1"/>
  <c r="F57" i="4"/>
  <c r="B550" i="6" s="1"/>
  <c r="B50" i="9" s="1"/>
  <c r="F56" i="4"/>
  <c r="F55" i="4"/>
  <c r="F54" i="4"/>
  <c r="F53" i="4"/>
  <c r="B502" i="6" s="1"/>
  <c r="B46" i="9" s="1"/>
  <c r="F50" i="4"/>
  <c r="B479" i="6" s="1"/>
  <c r="B44" i="9" s="1"/>
  <c r="F49" i="4"/>
  <c r="B467" i="6" s="1"/>
  <c r="B43" i="9" s="1"/>
  <c r="F48" i="4"/>
  <c r="B455" i="6" s="1"/>
  <c r="B42" i="9" s="1"/>
  <c r="F47" i="4"/>
  <c r="B443" i="6" s="1"/>
  <c r="B41" i="9" s="1"/>
  <c r="F46" i="4"/>
  <c r="F45" i="4"/>
  <c r="B418" i="6" s="1"/>
  <c r="B39" i="9" s="1"/>
  <c r="F44" i="4"/>
  <c r="B406" i="6" s="1"/>
  <c r="B38" i="9" s="1"/>
  <c r="F43" i="4"/>
  <c r="B392" i="6" s="1"/>
  <c r="B37" i="9" s="1"/>
  <c r="F42" i="4"/>
  <c r="B380" i="6" s="1"/>
  <c r="B36" i="9" s="1"/>
  <c r="F41" i="4"/>
  <c r="B368" i="6" s="1"/>
  <c r="B35" i="9" s="1"/>
  <c r="F40" i="4"/>
  <c r="B355" i="6" s="1"/>
  <c r="B34" i="9" s="1"/>
  <c r="F39" i="4"/>
  <c r="B343" i="6" s="1"/>
  <c r="B33" i="9" s="1"/>
  <c r="F38" i="4"/>
  <c r="B329" i="6" s="1"/>
  <c r="B32" i="9" s="1"/>
  <c r="F37" i="4"/>
  <c r="B317" i="6" s="1"/>
  <c r="B31" i="9" s="1"/>
  <c r="F36" i="4"/>
  <c r="B305" i="6" s="1"/>
  <c r="B30" i="9" s="1"/>
  <c r="F35" i="4"/>
  <c r="B293" i="6" s="1"/>
  <c r="B29" i="9" s="1"/>
  <c r="F34" i="4"/>
  <c r="B281" i="6" s="1"/>
  <c r="B28" i="9" s="1"/>
  <c r="F33" i="4"/>
  <c r="B269" i="6" s="1"/>
  <c r="B27" i="9" s="1"/>
  <c r="F32" i="4"/>
  <c r="B256" i="6" s="1"/>
  <c r="B26" i="9" s="1"/>
  <c r="F31" i="4"/>
  <c r="B244" i="6" s="1"/>
  <c r="B25" i="9" s="1"/>
  <c r="F30" i="4"/>
  <c r="B232" i="6" s="1"/>
  <c r="B24" i="9" s="1"/>
  <c r="F29" i="4"/>
  <c r="B220" i="6" s="1"/>
  <c r="B23" i="9" s="1"/>
  <c r="F28" i="4"/>
  <c r="B208" i="6" s="1"/>
  <c r="B22" i="9" s="1"/>
  <c r="F27" i="4"/>
  <c r="B196" i="6" s="1"/>
  <c r="B21" i="9" s="1"/>
  <c r="F26" i="4"/>
  <c r="B184" i="6" s="1"/>
  <c r="B20" i="9" s="1"/>
  <c r="F25" i="4"/>
  <c r="B171" i="6" s="1"/>
  <c r="B19" i="9" s="1"/>
  <c r="F24" i="4"/>
  <c r="B159" i="6" s="1"/>
  <c r="B18" i="9" s="1"/>
  <c r="F23" i="4"/>
  <c r="B147" i="6" s="1"/>
  <c r="B17" i="9" s="1"/>
  <c r="F22" i="4"/>
  <c r="B135" i="6" s="1"/>
  <c r="B16" i="9" s="1"/>
  <c r="F21" i="4"/>
  <c r="B123" i="6" s="1"/>
  <c r="B15" i="9" s="1"/>
  <c r="F20" i="4"/>
  <c r="B111" i="6" s="1"/>
  <c r="B14" i="9" s="1"/>
  <c r="F19" i="4"/>
  <c r="B99" i="6" s="1"/>
  <c r="B13" i="9" s="1"/>
  <c r="F18" i="4"/>
  <c r="B87" i="6" s="1"/>
  <c r="B12" i="9" s="1"/>
  <c r="F17" i="4"/>
  <c r="B75" i="6" s="1"/>
  <c r="B11" i="9" s="1"/>
  <c r="F16" i="4"/>
  <c r="B63" i="6" s="1"/>
  <c r="B10" i="9" s="1"/>
  <c r="F15" i="4"/>
  <c r="B51" i="6" s="1"/>
  <c r="B9" i="9" s="1"/>
  <c r="F14" i="4"/>
  <c r="B40" i="6" s="1"/>
  <c r="B8" i="9" s="1"/>
  <c r="F13" i="4"/>
  <c r="B29" i="6" s="1"/>
  <c r="B7" i="9" s="1"/>
  <c r="F12" i="4"/>
  <c r="B17" i="6" s="1"/>
  <c r="B6" i="9" s="1"/>
  <c r="F11" i="4"/>
  <c r="B5" i="6" s="1"/>
  <c r="B5" i="9" s="1"/>
  <c r="E123" i="4"/>
  <c r="C1323" i="6" s="1"/>
  <c r="A118" i="9" s="1"/>
  <c r="E113" i="4"/>
  <c r="C1211" i="6" s="1"/>
  <c r="E109" i="4"/>
  <c r="C1165" i="6" s="1"/>
  <c r="E99" i="4"/>
  <c r="C1053" i="6" s="1"/>
  <c r="E89" i="4"/>
  <c r="C934" i="6" s="1"/>
  <c r="E83" i="4"/>
  <c r="C862" i="6" s="1"/>
  <c r="E65" i="4"/>
  <c r="C647" i="6" s="1"/>
  <c r="E46" i="4"/>
  <c r="C429" i="6" s="1"/>
  <c r="E41" i="4"/>
  <c r="C366" i="6" s="1"/>
  <c r="E33" i="4"/>
  <c r="C267" i="6" s="1"/>
  <c r="A33" i="9" s="1"/>
  <c r="E26" i="4"/>
  <c r="C182" i="6" s="1"/>
  <c r="A25" i="9" s="1"/>
  <c r="E11" i="4"/>
  <c r="C3" i="6" s="1"/>
  <c r="F3" i="9"/>
  <c r="K2" i="9" s="1"/>
  <c r="M3" i="8" s="1"/>
  <c r="D3" i="9"/>
  <c r="J2" i="9" s="1"/>
  <c r="L3" i="8" s="1"/>
  <c r="S985" i="6" l="1"/>
  <c r="G87" i="9" s="1"/>
  <c r="B1312" i="6"/>
  <c r="B116" i="9" s="1"/>
  <c r="S913" i="6"/>
  <c r="G81" i="9" s="1"/>
  <c r="F1247" i="6"/>
  <c r="D110" i="9" s="1"/>
  <c r="S1214" i="6"/>
  <c r="G107" i="9" s="1"/>
  <c r="P1179" i="6"/>
  <c r="F104" i="9" s="1"/>
  <c r="F1078" i="6"/>
  <c r="D95" i="9" s="1"/>
  <c r="I1078" i="6"/>
  <c r="E95" i="9" s="1"/>
  <c r="S1190" i="6"/>
  <c r="G105" i="9" s="1"/>
  <c r="S41" i="6"/>
  <c r="G8" i="9" s="1"/>
  <c r="P985" i="6"/>
  <c r="F87" i="9" s="1"/>
  <c r="S1179" i="6"/>
  <c r="G104" i="9" s="1"/>
  <c r="S1236" i="6"/>
  <c r="G109" i="9" s="1"/>
  <c r="P1089" i="6"/>
  <c r="F96" i="9" s="1"/>
  <c r="H96" i="9" s="1"/>
  <c r="P1190" i="6"/>
  <c r="F105" i="9" s="1"/>
  <c r="H87" i="9"/>
  <c r="P805" i="6"/>
  <c r="F72" i="9" s="1"/>
  <c r="F1179" i="6"/>
  <c r="D104" i="9" s="1"/>
  <c r="I901" i="6"/>
  <c r="E80" i="9" s="1"/>
  <c r="P1133" i="6"/>
  <c r="F100" i="9" s="1"/>
  <c r="P41" i="6"/>
  <c r="F8" i="9" s="1"/>
  <c r="I1179" i="6"/>
  <c r="E104" i="9" s="1"/>
  <c r="A50" i="9"/>
  <c r="A55" i="9"/>
  <c r="A54" i="9"/>
  <c r="A57" i="9"/>
  <c r="A58" i="9"/>
  <c r="A46" i="9"/>
  <c r="A88" i="9"/>
  <c r="A92" i="9"/>
  <c r="A83" i="9"/>
  <c r="A79" i="9"/>
  <c r="A81" i="9"/>
  <c r="A80" i="9"/>
  <c r="A82" i="9"/>
  <c r="A19" i="9"/>
  <c r="A12" i="9"/>
  <c r="A11" i="9"/>
  <c r="A102" i="9"/>
  <c r="A97" i="9"/>
  <c r="A96" i="9"/>
  <c r="A95" i="9"/>
  <c r="A94" i="9"/>
  <c r="A103" i="9"/>
  <c r="A104" i="9"/>
  <c r="A67" i="9"/>
  <c r="A73" i="9"/>
  <c r="A72" i="9"/>
  <c r="A71" i="9"/>
  <c r="A61" i="9"/>
  <c r="A60" i="9"/>
  <c r="A59" i="9"/>
  <c r="A116" i="9"/>
  <c r="A110" i="9"/>
  <c r="A109" i="9"/>
  <c r="A111" i="9"/>
  <c r="A112" i="9"/>
  <c r="A36" i="9"/>
  <c r="A39" i="9"/>
  <c r="A35" i="9"/>
  <c r="A20" i="9"/>
  <c r="B1257" i="6"/>
  <c r="B111" i="9" s="1"/>
  <c r="B1268" i="6"/>
  <c r="B112" i="9" s="1"/>
  <c r="B1279" i="6"/>
  <c r="B113" i="9" s="1"/>
  <c r="B1290" i="6"/>
  <c r="B114" i="9" s="1"/>
  <c r="A28" i="9"/>
  <c r="A27" i="9"/>
  <c r="A31" i="9"/>
  <c r="A30" i="9"/>
  <c r="A34" i="9"/>
  <c r="A29" i="9"/>
  <c r="A32" i="9"/>
  <c r="A62" i="9"/>
  <c r="S1269" i="6"/>
  <c r="G112" i="9" s="1"/>
  <c r="A8" i="9"/>
  <c r="A119" i="9"/>
  <c r="A105" i="9"/>
  <c r="A77" i="9"/>
  <c r="A89" i="9"/>
  <c r="A68" i="9"/>
  <c r="A43" i="9"/>
  <c r="A51" i="9"/>
  <c r="A26" i="9"/>
  <c r="A13" i="9"/>
  <c r="F1337" i="6"/>
  <c r="D118" i="9" s="1"/>
  <c r="A9" i="9"/>
  <c r="A107" i="9"/>
  <c r="A106" i="9"/>
  <c r="A78" i="9"/>
  <c r="A90" i="9"/>
  <c r="A69" i="9"/>
  <c r="A44" i="9"/>
  <c r="A52" i="9"/>
  <c r="F1348" i="6"/>
  <c r="D119" i="9" s="1"/>
  <c r="S1247" i="6"/>
  <c r="G110" i="9" s="1"/>
  <c r="A10" i="9"/>
  <c r="A108" i="9"/>
  <c r="A93" i="9"/>
  <c r="A91" i="9"/>
  <c r="A70" i="9"/>
  <c r="A45" i="9"/>
  <c r="A53" i="9"/>
  <c r="A15" i="9"/>
  <c r="A113" i="9"/>
  <c r="A98" i="9"/>
  <c r="A84" i="9"/>
  <c r="A63" i="9"/>
  <c r="A75" i="9"/>
  <c r="A56" i="9"/>
  <c r="A38" i="9"/>
  <c r="A21" i="9"/>
  <c r="A14" i="9"/>
  <c r="I1302" i="6"/>
  <c r="E115" i="9" s="1"/>
  <c r="S1313" i="6"/>
  <c r="G116" i="9" s="1"/>
  <c r="I1337" i="6"/>
  <c r="E118" i="9" s="1"/>
  <c r="A16" i="9"/>
  <c r="A114" i="9"/>
  <c r="A99" i="9"/>
  <c r="A85" i="9"/>
  <c r="A64" i="9"/>
  <c r="A76" i="9"/>
  <c r="A47" i="9"/>
  <c r="A37" i="9"/>
  <c r="A22" i="9"/>
  <c r="P1337" i="6"/>
  <c r="F118" i="9" s="1"/>
  <c r="S877" i="6"/>
  <c r="G78" i="9" s="1"/>
  <c r="S1337" i="6"/>
  <c r="G118" i="9" s="1"/>
  <c r="P1302" i="6"/>
  <c r="F115" i="9" s="1"/>
  <c r="F1313" i="6"/>
  <c r="D116" i="9" s="1"/>
  <c r="S1326" i="6"/>
  <c r="G117" i="9" s="1"/>
  <c r="F41" i="6"/>
  <c r="D8" i="9" s="1"/>
  <c r="A5" i="9"/>
  <c r="A17" i="9"/>
  <c r="A115" i="9"/>
  <c r="A100" i="9"/>
  <c r="A86" i="9"/>
  <c r="A65" i="9"/>
  <c r="A40" i="9"/>
  <c r="A48" i="9"/>
  <c r="A23" i="9"/>
  <c r="F1280" i="6"/>
  <c r="D113" i="9" s="1"/>
  <c r="F1291" i="6"/>
  <c r="D114" i="9" s="1"/>
  <c r="I41" i="6"/>
  <c r="E8" i="9" s="1"/>
  <c r="A6" i="9"/>
  <c r="A18" i="9"/>
  <c r="A117" i="9"/>
  <c r="A101" i="9"/>
  <c r="A87" i="9"/>
  <c r="A66" i="9"/>
  <c r="A41" i="9"/>
  <c r="A49" i="9"/>
  <c r="A24" i="9"/>
  <c r="A74" i="9"/>
  <c r="P1269" i="6"/>
  <c r="F112" i="9" s="1"/>
  <c r="H112" i="9" s="1"/>
  <c r="I1291" i="6"/>
  <c r="E114" i="9" s="1"/>
  <c r="A7" i="9"/>
  <c r="A42" i="9"/>
  <c r="I1247" i="6"/>
  <c r="E110" i="9" s="1"/>
  <c r="P1111" i="6"/>
  <c r="F98" i="9" s="1"/>
  <c r="I1269" i="6"/>
  <c r="E112" i="9" s="1"/>
  <c r="P1291" i="6"/>
  <c r="F114" i="9" s="1"/>
  <c r="P1247" i="6"/>
  <c r="F110" i="9" s="1"/>
  <c r="I1155" i="6"/>
  <c r="E102" i="9" s="1"/>
  <c r="F1269" i="6"/>
  <c r="D112" i="9" s="1"/>
  <c r="F1326" i="6"/>
  <c r="D117" i="9" s="1"/>
  <c r="S1133" i="6"/>
  <c r="G100" i="9" s="1"/>
  <c r="P1155" i="6"/>
  <c r="F102" i="9" s="1"/>
  <c r="P1214" i="6"/>
  <c r="F107" i="9" s="1"/>
  <c r="H107" i="9" s="1"/>
  <c r="F1258" i="6"/>
  <c r="D111" i="9" s="1"/>
  <c r="S1111" i="6"/>
  <c r="G98" i="9" s="1"/>
  <c r="F1144" i="6"/>
  <c r="D101" i="9" s="1"/>
  <c r="S1280" i="6"/>
  <c r="G113" i="9" s="1"/>
  <c r="I1133" i="6"/>
  <c r="E100" i="9" s="1"/>
  <c r="I1313" i="6"/>
  <c r="E116" i="9" s="1"/>
  <c r="P637" i="6"/>
  <c r="F58" i="9" s="1"/>
  <c r="F1089" i="6"/>
  <c r="D96" i="9" s="1"/>
  <c r="I1280" i="6"/>
  <c r="E113" i="9" s="1"/>
  <c r="P1313" i="6"/>
  <c r="F116" i="9" s="1"/>
  <c r="H116" i="9" s="1"/>
  <c r="I1348" i="6"/>
  <c r="E119" i="9" s="1"/>
  <c r="P1348" i="6"/>
  <c r="F119" i="9" s="1"/>
  <c r="F1155" i="6"/>
  <c r="D102" i="9" s="1"/>
  <c r="S1291" i="6"/>
  <c r="G114" i="9" s="1"/>
  <c r="S1168" i="6"/>
  <c r="G103" i="9" s="1"/>
  <c r="P1236" i="6"/>
  <c r="F109" i="9" s="1"/>
  <c r="H109" i="9" s="1"/>
  <c r="S1348" i="6"/>
  <c r="G119" i="9" s="1"/>
  <c r="I1326" i="6"/>
  <c r="E117" i="9" s="1"/>
  <c r="I1258" i="6"/>
  <c r="E111" i="9" s="1"/>
  <c r="P1326" i="6"/>
  <c r="F117" i="9" s="1"/>
  <c r="I1144" i="6"/>
  <c r="E101" i="9" s="1"/>
  <c r="S1155" i="6"/>
  <c r="G102" i="9" s="1"/>
  <c r="P1258" i="6"/>
  <c r="F111" i="9" s="1"/>
  <c r="I1089" i="6"/>
  <c r="E96" i="9" s="1"/>
  <c r="S1100" i="6"/>
  <c r="G97" i="9" s="1"/>
  <c r="S1258" i="6"/>
  <c r="G111" i="9" s="1"/>
  <c r="P1280" i="6"/>
  <c r="F113" i="9" s="1"/>
  <c r="F1302" i="6"/>
  <c r="D115" i="9" s="1"/>
  <c r="S1302" i="6"/>
  <c r="G115" i="9" s="1"/>
  <c r="P1078" i="6"/>
  <c r="F95" i="9" s="1"/>
  <c r="P1144" i="6"/>
  <c r="F101" i="9" s="1"/>
  <c r="P721" i="6"/>
  <c r="F65" i="9" s="1"/>
  <c r="P769" i="6"/>
  <c r="F69" i="9" s="1"/>
  <c r="F781" i="6"/>
  <c r="D70" i="9" s="1"/>
  <c r="F877" i="6"/>
  <c r="D78" i="9" s="1"/>
  <c r="F563" i="6"/>
  <c r="D51" i="9" s="1"/>
  <c r="S709" i="6"/>
  <c r="G64" i="9" s="1"/>
  <c r="P817" i="6"/>
  <c r="F73" i="9" s="1"/>
  <c r="I877" i="6"/>
  <c r="E78" i="9" s="1"/>
  <c r="F1122" i="6"/>
  <c r="D99" i="9" s="1"/>
  <c r="S1144" i="6"/>
  <c r="G101" i="9" s="1"/>
  <c r="F1225" i="6"/>
  <c r="D108" i="9" s="1"/>
  <c r="F1236" i="6"/>
  <c r="D109" i="9" s="1"/>
  <c r="P480" i="6"/>
  <c r="F44" i="9" s="1"/>
  <c r="P551" i="6"/>
  <c r="F50" i="9" s="1"/>
  <c r="S721" i="6"/>
  <c r="G65" i="9" s="1"/>
  <c r="S865" i="6"/>
  <c r="G77" i="9" s="1"/>
  <c r="I1225" i="6"/>
  <c r="E108" i="9" s="1"/>
  <c r="I1236" i="6"/>
  <c r="E109" i="9" s="1"/>
  <c r="S480" i="6"/>
  <c r="G44" i="9" s="1"/>
  <c r="S551" i="6"/>
  <c r="G50" i="9" s="1"/>
  <c r="S599" i="6"/>
  <c r="G54" i="9" s="1"/>
  <c r="P613" i="6"/>
  <c r="F56" i="9" s="1"/>
  <c r="P1122" i="6"/>
  <c r="F99" i="9" s="1"/>
  <c r="F1201" i="6"/>
  <c r="D106" i="9" s="1"/>
  <c r="F1214" i="6"/>
  <c r="D107" i="9" s="1"/>
  <c r="P1225" i="6"/>
  <c r="F108" i="9" s="1"/>
  <c r="F1133" i="6"/>
  <c r="D100" i="9" s="1"/>
  <c r="F709" i="6"/>
  <c r="D64" i="9" s="1"/>
  <c r="S1078" i="6"/>
  <c r="G95" i="9" s="1"/>
  <c r="I709" i="6"/>
  <c r="E64" i="9" s="1"/>
  <c r="I1122" i="6"/>
  <c r="E99" i="9" s="1"/>
  <c r="F1111" i="6"/>
  <c r="D98" i="9" s="1"/>
  <c r="I1201" i="6"/>
  <c r="E106" i="9" s="1"/>
  <c r="I1214" i="6"/>
  <c r="E107" i="9" s="1"/>
  <c r="I949" i="6"/>
  <c r="E84" i="9" s="1"/>
  <c r="F1100" i="6"/>
  <c r="D97" i="9" s="1"/>
  <c r="I1111" i="6"/>
  <c r="E98" i="9" s="1"/>
  <c r="S1122" i="6"/>
  <c r="G99" i="9" s="1"/>
  <c r="F1168" i="6"/>
  <c r="D103" i="9" s="1"/>
  <c r="F1190" i="6"/>
  <c r="D105" i="9" s="1"/>
  <c r="P1201" i="6"/>
  <c r="F106" i="9" s="1"/>
  <c r="S1225" i="6"/>
  <c r="G108" i="9" s="1"/>
  <c r="P949" i="6"/>
  <c r="F84" i="9" s="1"/>
  <c r="I1100" i="6"/>
  <c r="E97" i="9" s="1"/>
  <c r="I1168" i="6"/>
  <c r="E103" i="9" s="1"/>
  <c r="I1190" i="6"/>
  <c r="E105" i="9" s="1"/>
  <c r="P1100" i="6"/>
  <c r="F97" i="9" s="1"/>
  <c r="H97" i="9" s="1"/>
  <c r="P1168" i="6"/>
  <c r="F103" i="9" s="1"/>
  <c r="H103" i="9" s="1"/>
  <c r="S1201" i="6"/>
  <c r="G106" i="9" s="1"/>
  <c r="F698" i="6"/>
  <c r="D63" i="9" s="1"/>
  <c r="S1067" i="6"/>
  <c r="G94" i="9" s="1"/>
  <c r="I613" i="6"/>
  <c r="E56" i="9" s="1"/>
  <c r="P468" i="6"/>
  <c r="F43" i="9" s="1"/>
  <c r="F686" i="6"/>
  <c r="D62" i="9" s="1"/>
  <c r="I852" i="6"/>
  <c r="E76" i="9" s="1"/>
  <c r="P973" i="6"/>
  <c r="F86" i="9" s="1"/>
  <c r="P1019" i="6"/>
  <c r="F90" i="9" s="1"/>
  <c r="F1031" i="6"/>
  <c r="D91" i="9" s="1"/>
  <c r="F456" i="6"/>
  <c r="D42" i="9" s="1"/>
  <c r="S468" i="6"/>
  <c r="G43" i="9" s="1"/>
  <c r="E55" i="9"/>
  <c r="P674" i="6"/>
  <c r="F61" i="9" s="1"/>
  <c r="P852" i="6"/>
  <c r="F76" i="9" s="1"/>
  <c r="I1031" i="6"/>
  <c r="E91" i="9" s="1"/>
  <c r="I456" i="6"/>
  <c r="E42" i="9" s="1"/>
  <c r="F515" i="6"/>
  <c r="D47" i="9" s="1"/>
  <c r="F55" i="9"/>
  <c r="S674" i="6"/>
  <c r="G61" i="9" s="1"/>
  <c r="F828" i="6"/>
  <c r="D74" i="9" s="1"/>
  <c r="F840" i="6"/>
  <c r="D75" i="9" s="1"/>
  <c r="P1031" i="6"/>
  <c r="F91" i="9" s="1"/>
  <c r="P456" i="6"/>
  <c r="F42" i="9" s="1"/>
  <c r="I491" i="6"/>
  <c r="E45" i="9" s="1"/>
  <c r="F599" i="6"/>
  <c r="D54" i="9" s="1"/>
  <c r="F733" i="6"/>
  <c r="D66" i="9" s="1"/>
  <c r="I840" i="6"/>
  <c r="E75" i="9" s="1"/>
  <c r="S456" i="6"/>
  <c r="G42" i="9" s="1"/>
  <c r="P491" i="6"/>
  <c r="F45" i="9" s="1"/>
  <c r="P662" i="6"/>
  <c r="F60" i="9" s="1"/>
  <c r="S817" i="6"/>
  <c r="G73" i="9" s="1"/>
  <c r="F913" i="6"/>
  <c r="D81" i="9" s="1"/>
  <c r="I781" i="6"/>
  <c r="E70" i="9" s="1"/>
  <c r="P709" i="6"/>
  <c r="F64" i="9" s="1"/>
  <c r="H64" i="9" s="1"/>
  <c r="P757" i="6"/>
  <c r="F68" i="9" s="1"/>
  <c r="I1019" i="6"/>
  <c r="E90" i="9" s="1"/>
  <c r="P539" i="6"/>
  <c r="F49" i="9" s="1"/>
  <c r="S539" i="6"/>
  <c r="G49" i="9" s="1"/>
  <c r="I563" i="6"/>
  <c r="E51" i="9" s="1"/>
  <c r="F587" i="6"/>
  <c r="D53" i="9" s="1"/>
  <c r="P599" i="6"/>
  <c r="F54" i="9" s="1"/>
  <c r="I913" i="6"/>
  <c r="E81" i="9" s="1"/>
  <c r="I996" i="6"/>
  <c r="E88" i="9" s="1"/>
  <c r="P563" i="6"/>
  <c r="F51" i="9" s="1"/>
  <c r="F721" i="6"/>
  <c r="D65" i="9" s="1"/>
  <c r="P913" i="6"/>
  <c r="F81" i="9" s="1"/>
  <c r="H81" i="9" s="1"/>
  <c r="F924" i="6"/>
  <c r="D82" i="9" s="1"/>
  <c r="P996" i="6"/>
  <c r="F88" i="9" s="1"/>
  <c r="I1067" i="6"/>
  <c r="E94" i="9" s="1"/>
  <c r="S563" i="6"/>
  <c r="G51" i="9" s="1"/>
  <c r="D55" i="9"/>
  <c r="S637" i="6"/>
  <c r="G58" i="9" s="1"/>
  <c r="I721" i="6"/>
  <c r="E65" i="9" s="1"/>
  <c r="F889" i="6"/>
  <c r="D79" i="9" s="1"/>
  <c r="P1067" i="6"/>
  <c r="F94" i="9" s="1"/>
  <c r="S949" i="6"/>
  <c r="G84" i="9" s="1"/>
  <c r="F1043" i="6"/>
  <c r="D92" i="9" s="1"/>
  <c r="F503" i="6"/>
  <c r="D46" i="9" s="1"/>
  <c r="I515" i="6"/>
  <c r="E47" i="9" s="1"/>
  <c r="I1043" i="6"/>
  <c r="E92" i="9" s="1"/>
  <c r="I503" i="6"/>
  <c r="E46" i="9" s="1"/>
  <c r="P503" i="6"/>
  <c r="F46" i="9" s="1"/>
  <c r="S503" i="6"/>
  <c r="G46" i="9" s="1"/>
  <c r="F625" i="6"/>
  <c r="D57" i="9" s="1"/>
  <c r="F637" i="6"/>
  <c r="D58" i="9" s="1"/>
  <c r="S733" i="6"/>
  <c r="G66" i="9" s="1"/>
  <c r="F805" i="6"/>
  <c r="D72" i="9" s="1"/>
  <c r="F817" i="6"/>
  <c r="D73" i="9" s="1"/>
  <c r="F865" i="6"/>
  <c r="D77" i="9" s="1"/>
  <c r="F937" i="6"/>
  <c r="D83" i="9" s="1"/>
  <c r="S973" i="6"/>
  <c r="G86" i="9" s="1"/>
  <c r="S1031" i="6"/>
  <c r="G91" i="9" s="1"/>
  <c r="I625" i="6"/>
  <c r="E57" i="9" s="1"/>
  <c r="F662" i="6"/>
  <c r="D60" i="9" s="1"/>
  <c r="F674" i="6"/>
  <c r="D61" i="9" s="1"/>
  <c r="I805" i="6"/>
  <c r="E72" i="9" s="1"/>
  <c r="I937" i="6"/>
  <c r="E83" i="9" s="1"/>
  <c r="S1019" i="6"/>
  <c r="G90" i="9" s="1"/>
  <c r="S491" i="6"/>
  <c r="G45" i="9" s="1"/>
  <c r="F527" i="6"/>
  <c r="D48" i="9" s="1"/>
  <c r="S587" i="6"/>
  <c r="G53" i="9" s="1"/>
  <c r="P625" i="6"/>
  <c r="F57" i="9" s="1"/>
  <c r="F650" i="6"/>
  <c r="D59" i="9" s="1"/>
  <c r="I662" i="6"/>
  <c r="E60" i="9" s="1"/>
  <c r="I674" i="6"/>
  <c r="E61" i="9" s="1"/>
  <c r="S698" i="6"/>
  <c r="G63" i="9" s="1"/>
  <c r="I733" i="6"/>
  <c r="E66" i="9" s="1"/>
  <c r="I793" i="6"/>
  <c r="E71" i="9" s="1"/>
  <c r="P865" i="6"/>
  <c r="F77" i="9" s="1"/>
  <c r="F901" i="6"/>
  <c r="D80" i="9" s="1"/>
  <c r="P924" i="6"/>
  <c r="F82" i="9" s="1"/>
  <c r="P937" i="6"/>
  <c r="F83" i="9" s="1"/>
  <c r="I973" i="6"/>
  <c r="E86" i="9" s="1"/>
  <c r="S996" i="6"/>
  <c r="G88" i="9" s="1"/>
  <c r="F1056" i="6"/>
  <c r="D93" i="9" s="1"/>
  <c r="S1007" i="6"/>
  <c r="G89" i="9" s="1"/>
  <c r="S745" i="6"/>
  <c r="G67" i="9" s="1"/>
  <c r="P781" i="6"/>
  <c r="F70" i="9" s="1"/>
  <c r="I698" i="6"/>
  <c r="E63" i="9" s="1"/>
  <c r="F949" i="6"/>
  <c r="D84" i="9" s="1"/>
  <c r="S840" i="6"/>
  <c r="G75" i="9" s="1"/>
  <c r="S901" i="6"/>
  <c r="G80" i="9" s="1"/>
  <c r="F973" i="6"/>
  <c r="D86" i="9" s="1"/>
  <c r="F468" i="6"/>
  <c r="D43" i="9" s="1"/>
  <c r="F480" i="6"/>
  <c r="D44" i="9" s="1"/>
  <c r="I527" i="6"/>
  <c r="E48" i="9" s="1"/>
  <c r="F539" i="6"/>
  <c r="D49" i="9" s="1"/>
  <c r="F551" i="6"/>
  <c r="D50" i="9" s="1"/>
  <c r="I650" i="6"/>
  <c r="E59" i="9" s="1"/>
  <c r="P733" i="6"/>
  <c r="F66" i="9" s="1"/>
  <c r="S828" i="6"/>
  <c r="G74" i="9" s="1"/>
  <c r="S889" i="6"/>
  <c r="G79" i="9" s="1"/>
  <c r="S924" i="6"/>
  <c r="G82" i="9" s="1"/>
  <c r="H82" i="9" s="1"/>
  <c r="F961" i="6"/>
  <c r="D85" i="9" s="1"/>
  <c r="I1056" i="6"/>
  <c r="E93" i="9" s="1"/>
  <c r="F1067" i="6"/>
  <c r="D94" i="9" s="1"/>
  <c r="P745" i="6"/>
  <c r="F67" i="9" s="1"/>
  <c r="I599" i="6"/>
  <c r="E54" i="9" s="1"/>
  <c r="P901" i="6"/>
  <c r="F80" i="9" s="1"/>
  <c r="P587" i="6"/>
  <c r="F53" i="9" s="1"/>
  <c r="G55" i="9"/>
  <c r="S769" i="6"/>
  <c r="G69" i="9" s="1"/>
  <c r="I539" i="6"/>
  <c r="E49" i="9" s="1"/>
  <c r="I637" i="6"/>
  <c r="E58" i="9" s="1"/>
  <c r="S662" i="6"/>
  <c r="G60" i="9" s="1"/>
  <c r="F793" i="6"/>
  <c r="D71" i="9" s="1"/>
  <c r="I817" i="6"/>
  <c r="E73" i="9" s="1"/>
  <c r="I865" i="6"/>
  <c r="E77" i="9" s="1"/>
  <c r="I468" i="6"/>
  <c r="E43" i="9" s="1"/>
  <c r="I480" i="6"/>
  <c r="E44" i="9" s="1"/>
  <c r="P527" i="6"/>
  <c r="F48" i="9" s="1"/>
  <c r="I551" i="6"/>
  <c r="E50" i="9" s="1"/>
  <c r="S575" i="6"/>
  <c r="G52" i="9" s="1"/>
  <c r="S625" i="6"/>
  <c r="G57" i="9" s="1"/>
  <c r="S686" i="6"/>
  <c r="G62" i="9" s="1"/>
  <c r="P793" i="6"/>
  <c r="F71" i="9" s="1"/>
  <c r="P840" i="6"/>
  <c r="F75" i="9" s="1"/>
  <c r="S937" i="6"/>
  <c r="G83" i="9" s="1"/>
  <c r="I961" i="6"/>
  <c r="E85" i="9" s="1"/>
  <c r="F1007" i="6"/>
  <c r="D89" i="9" s="1"/>
  <c r="P1056" i="6"/>
  <c r="F93" i="9" s="1"/>
  <c r="P515" i="6"/>
  <c r="F47" i="9" s="1"/>
  <c r="P650" i="6"/>
  <c r="F59" i="9" s="1"/>
  <c r="I769" i="6"/>
  <c r="E69" i="9" s="1"/>
  <c r="I828" i="6"/>
  <c r="E74" i="9" s="1"/>
  <c r="I889" i="6"/>
  <c r="E79" i="9" s="1"/>
  <c r="P961" i="6"/>
  <c r="F85" i="9" s="1"/>
  <c r="I1007" i="6"/>
  <c r="E89" i="9" s="1"/>
  <c r="F1019" i="6"/>
  <c r="D90" i="9" s="1"/>
  <c r="P1043" i="6"/>
  <c r="F92" i="9" s="1"/>
  <c r="I587" i="6"/>
  <c r="E53" i="9" s="1"/>
  <c r="F575" i="6"/>
  <c r="D52" i="9" s="1"/>
  <c r="F757" i="6"/>
  <c r="D68" i="9" s="1"/>
  <c r="F491" i="6"/>
  <c r="D45" i="9" s="1"/>
  <c r="S527" i="6"/>
  <c r="G48" i="9" s="1"/>
  <c r="I575" i="6"/>
  <c r="E52" i="9" s="1"/>
  <c r="S613" i="6"/>
  <c r="G56" i="9" s="1"/>
  <c r="S650" i="6"/>
  <c r="G59" i="9" s="1"/>
  <c r="I686" i="6"/>
  <c r="E62" i="9" s="1"/>
  <c r="F745" i="6"/>
  <c r="D67" i="9" s="1"/>
  <c r="P828" i="6"/>
  <c r="F74" i="9" s="1"/>
  <c r="H74" i="9" s="1"/>
  <c r="P889" i="6"/>
  <c r="F79" i="9" s="1"/>
  <c r="H79" i="9" s="1"/>
  <c r="S961" i="6"/>
  <c r="G85" i="9" s="1"/>
  <c r="F985" i="6"/>
  <c r="D87" i="9" s="1"/>
  <c r="F996" i="6"/>
  <c r="D88" i="9" s="1"/>
  <c r="P1007" i="6"/>
  <c r="F89" i="9" s="1"/>
  <c r="S1056" i="6"/>
  <c r="G93" i="9" s="1"/>
  <c r="S757" i="6"/>
  <c r="G68" i="9" s="1"/>
  <c r="S793" i="6"/>
  <c r="G71" i="9" s="1"/>
  <c r="S515" i="6"/>
  <c r="G47" i="9" s="1"/>
  <c r="P575" i="6"/>
  <c r="F52" i="9" s="1"/>
  <c r="F613" i="6"/>
  <c r="D56" i="9" s="1"/>
  <c r="P686" i="6"/>
  <c r="F62" i="9" s="1"/>
  <c r="I745" i="6"/>
  <c r="E67" i="9" s="1"/>
  <c r="S781" i="6"/>
  <c r="G70" i="9" s="1"/>
  <c r="F852" i="6"/>
  <c r="D76" i="9" s="1"/>
  <c r="S852" i="6"/>
  <c r="G76" i="9" s="1"/>
  <c r="P877" i="6"/>
  <c r="F78" i="9" s="1"/>
  <c r="H78" i="9" s="1"/>
  <c r="I985" i="6"/>
  <c r="E87" i="9" s="1"/>
  <c r="S1043" i="6"/>
  <c r="G92" i="9" s="1"/>
  <c r="I924" i="6"/>
  <c r="E82" i="9" s="1"/>
  <c r="S805" i="6"/>
  <c r="G72" i="9" s="1"/>
  <c r="H72" i="9" s="1"/>
  <c r="F769" i="6"/>
  <c r="D69" i="9" s="1"/>
  <c r="I757" i="6"/>
  <c r="E68" i="9" s="1"/>
  <c r="P698" i="6"/>
  <c r="F63" i="9" s="1"/>
  <c r="S451" i="6"/>
  <c r="P451" i="6"/>
  <c r="I451" i="6"/>
  <c r="F451" i="6"/>
  <c r="S450" i="6"/>
  <c r="P450" i="6"/>
  <c r="I450" i="6"/>
  <c r="F450" i="6"/>
  <c r="S449" i="6"/>
  <c r="P449" i="6"/>
  <c r="I449" i="6"/>
  <c r="F449" i="6"/>
  <c r="S448" i="6"/>
  <c r="P448" i="6"/>
  <c r="I448" i="6"/>
  <c r="F448" i="6"/>
  <c r="S447" i="6"/>
  <c r="Q447" i="6"/>
  <c r="P447" i="6"/>
  <c r="I447" i="6"/>
  <c r="F447" i="6"/>
  <c r="S439" i="6"/>
  <c r="P439" i="6"/>
  <c r="I439" i="6"/>
  <c r="F439" i="6"/>
  <c r="S438" i="6"/>
  <c r="P438" i="6"/>
  <c r="I438" i="6"/>
  <c r="F438" i="6"/>
  <c r="S437" i="6"/>
  <c r="P437" i="6"/>
  <c r="I437" i="6"/>
  <c r="F437" i="6"/>
  <c r="S436" i="6"/>
  <c r="P436" i="6"/>
  <c r="I436" i="6"/>
  <c r="F436" i="6"/>
  <c r="S435" i="6"/>
  <c r="Q435" i="6"/>
  <c r="P435" i="6"/>
  <c r="I435" i="6"/>
  <c r="F435" i="6"/>
  <c r="S426" i="6"/>
  <c r="P426" i="6"/>
  <c r="I426" i="6"/>
  <c r="F426" i="6"/>
  <c r="S425" i="6"/>
  <c r="P425" i="6"/>
  <c r="I425" i="6"/>
  <c r="F425" i="6"/>
  <c r="S424" i="6"/>
  <c r="P424" i="6"/>
  <c r="I424" i="6"/>
  <c r="F424" i="6"/>
  <c r="S423" i="6"/>
  <c r="P423" i="6"/>
  <c r="I423" i="6"/>
  <c r="F423" i="6"/>
  <c r="S422" i="6"/>
  <c r="Q422" i="6"/>
  <c r="P422" i="6"/>
  <c r="I422" i="6"/>
  <c r="F422" i="6"/>
  <c r="S414" i="6"/>
  <c r="P414" i="6"/>
  <c r="I414" i="6"/>
  <c r="F414" i="6"/>
  <c r="S413" i="6"/>
  <c r="P413" i="6"/>
  <c r="I413" i="6"/>
  <c r="F413" i="6"/>
  <c r="S412" i="6"/>
  <c r="P412" i="6"/>
  <c r="I412" i="6"/>
  <c r="F412" i="6"/>
  <c r="S411" i="6"/>
  <c r="P411" i="6"/>
  <c r="I411" i="6"/>
  <c r="F411" i="6"/>
  <c r="S410" i="6"/>
  <c r="Q410" i="6"/>
  <c r="P410" i="6"/>
  <c r="I410" i="6"/>
  <c r="F410" i="6"/>
  <c r="S400" i="6"/>
  <c r="P400" i="6"/>
  <c r="I400" i="6"/>
  <c r="F400" i="6"/>
  <c r="S399" i="6"/>
  <c r="P399" i="6"/>
  <c r="I399" i="6"/>
  <c r="F399" i="6"/>
  <c r="S398" i="6"/>
  <c r="P398" i="6"/>
  <c r="I398" i="6"/>
  <c r="F398" i="6"/>
  <c r="S397" i="6"/>
  <c r="P397" i="6"/>
  <c r="I397" i="6"/>
  <c r="F397" i="6"/>
  <c r="S396" i="6"/>
  <c r="Q396" i="6"/>
  <c r="P396" i="6"/>
  <c r="I396" i="6"/>
  <c r="F396" i="6"/>
  <c r="S388" i="6"/>
  <c r="P388" i="6"/>
  <c r="I388" i="6"/>
  <c r="F388" i="6"/>
  <c r="S387" i="6"/>
  <c r="P387" i="6"/>
  <c r="I387" i="6"/>
  <c r="F387" i="6"/>
  <c r="S386" i="6"/>
  <c r="P386" i="6"/>
  <c r="I386" i="6"/>
  <c r="F386" i="6"/>
  <c r="S385" i="6"/>
  <c r="P385" i="6"/>
  <c r="I385" i="6"/>
  <c r="F385" i="6"/>
  <c r="S384" i="6"/>
  <c r="Q384" i="6"/>
  <c r="P384" i="6"/>
  <c r="I384" i="6"/>
  <c r="F384" i="6"/>
  <c r="S376" i="6"/>
  <c r="P376" i="6"/>
  <c r="I376" i="6"/>
  <c r="F376" i="6"/>
  <c r="S375" i="6"/>
  <c r="P375" i="6"/>
  <c r="I375" i="6"/>
  <c r="F375" i="6"/>
  <c r="S374" i="6"/>
  <c r="P374" i="6"/>
  <c r="I374" i="6"/>
  <c r="F374" i="6"/>
  <c r="S373" i="6"/>
  <c r="P373" i="6"/>
  <c r="I373" i="6"/>
  <c r="F373" i="6"/>
  <c r="S372" i="6"/>
  <c r="Q372" i="6"/>
  <c r="P372" i="6"/>
  <c r="I372" i="6"/>
  <c r="F372" i="6"/>
  <c r="S363" i="6"/>
  <c r="P363" i="6"/>
  <c r="I363" i="6"/>
  <c r="F363" i="6"/>
  <c r="S362" i="6"/>
  <c r="P362" i="6"/>
  <c r="I362" i="6"/>
  <c r="F362" i="6"/>
  <c r="S361" i="6"/>
  <c r="P361" i="6"/>
  <c r="I361" i="6"/>
  <c r="F361" i="6"/>
  <c r="S360" i="6"/>
  <c r="P360" i="6"/>
  <c r="I360" i="6"/>
  <c r="F360" i="6"/>
  <c r="S359" i="6"/>
  <c r="Q359" i="6"/>
  <c r="P359" i="6"/>
  <c r="I359" i="6"/>
  <c r="F359" i="6"/>
  <c r="S351" i="6"/>
  <c r="P351" i="6"/>
  <c r="I351" i="6"/>
  <c r="F351" i="6"/>
  <c r="S350" i="6"/>
  <c r="P350" i="6"/>
  <c r="I350" i="6"/>
  <c r="F350" i="6"/>
  <c r="S349" i="6"/>
  <c r="P349" i="6"/>
  <c r="I349" i="6"/>
  <c r="F349" i="6"/>
  <c r="S348" i="6"/>
  <c r="P348" i="6"/>
  <c r="I348" i="6"/>
  <c r="F348" i="6"/>
  <c r="S347" i="6"/>
  <c r="Q347" i="6"/>
  <c r="P347" i="6"/>
  <c r="I347" i="6"/>
  <c r="F347" i="6"/>
  <c r="S337" i="6"/>
  <c r="P337" i="6"/>
  <c r="I337" i="6"/>
  <c r="F337" i="6"/>
  <c r="S336" i="6"/>
  <c r="P336" i="6"/>
  <c r="I336" i="6"/>
  <c r="F336" i="6"/>
  <c r="S335" i="6"/>
  <c r="P335" i="6"/>
  <c r="I335" i="6"/>
  <c r="F335" i="6"/>
  <c r="S334" i="6"/>
  <c r="P334" i="6"/>
  <c r="I334" i="6"/>
  <c r="F334" i="6"/>
  <c r="S333" i="6"/>
  <c r="Q333" i="6"/>
  <c r="P333" i="6"/>
  <c r="I333" i="6"/>
  <c r="F333" i="6"/>
  <c r="S325" i="6"/>
  <c r="P325" i="6"/>
  <c r="I325" i="6"/>
  <c r="F325" i="6"/>
  <c r="S324" i="6"/>
  <c r="P324" i="6"/>
  <c r="I324" i="6"/>
  <c r="F324" i="6"/>
  <c r="S323" i="6"/>
  <c r="P323" i="6"/>
  <c r="I323" i="6"/>
  <c r="F323" i="6"/>
  <c r="S322" i="6"/>
  <c r="P322" i="6"/>
  <c r="I322" i="6"/>
  <c r="F322" i="6"/>
  <c r="S321" i="6"/>
  <c r="Q321" i="6"/>
  <c r="P321" i="6"/>
  <c r="I321" i="6"/>
  <c r="F321" i="6"/>
  <c r="S313" i="6"/>
  <c r="P313" i="6"/>
  <c r="I313" i="6"/>
  <c r="F313" i="6"/>
  <c r="S312" i="6"/>
  <c r="P312" i="6"/>
  <c r="I312" i="6"/>
  <c r="F312" i="6"/>
  <c r="S311" i="6"/>
  <c r="P311" i="6"/>
  <c r="I311" i="6"/>
  <c r="F311" i="6"/>
  <c r="S310" i="6"/>
  <c r="P310" i="6"/>
  <c r="I310" i="6"/>
  <c r="F310" i="6"/>
  <c r="S309" i="6"/>
  <c r="Q309" i="6"/>
  <c r="P309" i="6"/>
  <c r="I309" i="6"/>
  <c r="F309" i="6"/>
  <c r="S301" i="6"/>
  <c r="P301" i="6"/>
  <c r="I301" i="6"/>
  <c r="F301" i="6"/>
  <c r="S300" i="6"/>
  <c r="P300" i="6"/>
  <c r="I300" i="6"/>
  <c r="F300" i="6"/>
  <c r="S299" i="6"/>
  <c r="P299" i="6"/>
  <c r="I299" i="6"/>
  <c r="F299" i="6"/>
  <c r="S298" i="6"/>
  <c r="P298" i="6"/>
  <c r="I298" i="6"/>
  <c r="F298" i="6"/>
  <c r="S297" i="6"/>
  <c r="Q297" i="6"/>
  <c r="P297" i="6"/>
  <c r="I297" i="6"/>
  <c r="F297" i="6"/>
  <c r="S289" i="6"/>
  <c r="P289" i="6"/>
  <c r="I289" i="6"/>
  <c r="F289" i="6"/>
  <c r="S288" i="6"/>
  <c r="P288" i="6"/>
  <c r="I288" i="6"/>
  <c r="F288" i="6"/>
  <c r="S287" i="6"/>
  <c r="P287" i="6"/>
  <c r="I287" i="6"/>
  <c r="F287" i="6"/>
  <c r="S286" i="6"/>
  <c r="P286" i="6"/>
  <c r="I286" i="6"/>
  <c r="F286" i="6"/>
  <c r="S285" i="6"/>
  <c r="Q285" i="6"/>
  <c r="P285" i="6"/>
  <c r="I285" i="6"/>
  <c r="F285" i="6"/>
  <c r="S277" i="6"/>
  <c r="P277" i="6"/>
  <c r="I277" i="6"/>
  <c r="F277" i="6"/>
  <c r="S276" i="6"/>
  <c r="P276" i="6"/>
  <c r="I276" i="6"/>
  <c r="F276" i="6"/>
  <c r="S275" i="6"/>
  <c r="P275" i="6"/>
  <c r="I275" i="6"/>
  <c r="F275" i="6"/>
  <c r="S274" i="6"/>
  <c r="P274" i="6"/>
  <c r="I274" i="6"/>
  <c r="F274" i="6"/>
  <c r="S273" i="6"/>
  <c r="Q273" i="6"/>
  <c r="P273" i="6"/>
  <c r="I273" i="6"/>
  <c r="F273" i="6"/>
  <c r="S264" i="6"/>
  <c r="P264" i="6"/>
  <c r="I264" i="6"/>
  <c r="F264" i="6"/>
  <c r="S263" i="6"/>
  <c r="P263" i="6"/>
  <c r="I263" i="6"/>
  <c r="F263" i="6"/>
  <c r="S262" i="6"/>
  <c r="P262" i="6"/>
  <c r="I262" i="6"/>
  <c r="F262" i="6"/>
  <c r="S261" i="6"/>
  <c r="P261" i="6"/>
  <c r="I261" i="6"/>
  <c r="F261" i="6"/>
  <c r="S260" i="6"/>
  <c r="Q260" i="6"/>
  <c r="P260" i="6"/>
  <c r="I260" i="6"/>
  <c r="F260" i="6"/>
  <c r="S252" i="6"/>
  <c r="P252" i="6"/>
  <c r="I252" i="6"/>
  <c r="F252" i="6"/>
  <c r="S251" i="6"/>
  <c r="P251" i="6"/>
  <c r="I251" i="6"/>
  <c r="F251" i="6"/>
  <c r="S250" i="6"/>
  <c r="P250" i="6"/>
  <c r="I250" i="6"/>
  <c r="F250" i="6"/>
  <c r="S249" i="6"/>
  <c r="P249" i="6"/>
  <c r="I249" i="6"/>
  <c r="F249" i="6"/>
  <c r="S248" i="6"/>
  <c r="Q248" i="6"/>
  <c r="P248" i="6"/>
  <c r="I248" i="6"/>
  <c r="F248" i="6"/>
  <c r="S240" i="6"/>
  <c r="P240" i="6"/>
  <c r="I240" i="6"/>
  <c r="F240" i="6"/>
  <c r="S239" i="6"/>
  <c r="P239" i="6"/>
  <c r="I239" i="6"/>
  <c r="F239" i="6"/>
  <c r="S238" i="6"/>
  <c r="P238" i="6"/>
  <c r="I238" i="6"/>
  <c r="F238" i="6"/>
  <c r="S237" i="6"/>
  <c r="P237" i="6"/>
  <c r="I237" i="6"/>
  <c r="F237" i="6"/>
  <c r="S236" i="6"/>
  <c r="Q236" i="6"/>
  <c r="P236" i="6"/>
  <c r="I236" i="6"/>
  <c r="F236" i="6"/>
  <c r="S228" i="6"/>
  <c r="P228" i="6"/>
  <c r="I228" i="6"/>
  <c r="F228" i="6"/>
  <c r="S227" i="6"/>
  <c r="P227" i="6"/>
  <c r="I227" i="6"/>
  <c r="F227" i="6"/>
  <c r="S226" i="6"/>
  <c r="P226" i="6"/>
  <c r="I226" i="6"/>
  <c r="F226" i="6"/>
  <c r="S225" i="6"/>
  <c r="P225" i="6"/>
  <c r="I225" i="6"/>
  <c r="F225" i="6"/>
  <c r="S224" i="6"/>
  <c r="Q224" i="6"/>
  <c r="P224" i="6"/>
  <c r="I224" i="6"/>
  <c r="F224" i="6"/>
  <c r="S216" i="6"/>
  <c r="P216" i="6"/>
  <c r="I216" i="6"/>
  <c r="F216" i="6"/>
  <c r="S215" i="6"/>
  <c r="P215" i="6"/>
  <c r="I215" i="6"/>
  <c r="F215" i="6"/>
  <c r="S214" i="6"/>
  <c r="P214" i="6"/>
  <c r="I214" i="6"/>
  <c r="F214" i="6"/>
  <c r="S213" i="6"/>
  <c r="P213" i="6"/>
  <c r="I213" i="6"/>
  <c r="F213" i="6"/>
  <c r="S212" i="6"/>
  <c r="Q212" i="6"/>
  <c r="P212" i="6"/>
  <c r="I212" i="6"/>
  <c r="F212" i="6"/>
  <c r="S204" i="6"/>
  <c r="P204" i="6"/>
  <c r="I204" i="6"/>
  <c r="F204" i="6"/>
  <c r="S203" i="6"/>
  <c r="P203" i="6"/>
  <c r="I203" i="6"/>
  <c r="F203" i="6"/>
  <c r="S202" i="6"/>
  <c r="P202" i="6"/>
  <c r="I202" i="6"/>
  <c r="F202" i="6"/>
  <c r="S201" i="6"/>
  <c r="P201" i="6"/>
  <c r="I201" i="6"/>
  <c r="F201" i="6"/>
  <c r="S200" i="6"/>
  <c r="Q200" i="6"/>
  <c r="P200" i="6"/>
  <c r="I200" i="6"/>
  <c r="F200" i="6"/>
  <c r="S192" i="6"/>
  <c r="P192" i="6"/>
  <c r="I192" i="6"/>
  <c r="F192" i="6"/>
  <c r="S191" i="6"/>
  <c r="P191" i="6"/>
  <c r="I191" i="6"/>
  <c r="F191" i="6"/>
  <c r="S190" i="6"/>
  <c r="P190" i="6"/>
  <c r="I190" i="6"/>
  <c r="F190" i="6"/>
  <c r="S189" i="6"/>
  <c r="P189" i="6"/>
  <c r="I189" i="6"/>
  <c r="F189" i="6"/>
  <c r="S188" i="6"/>
  <c r="Q188" i="6"/>
  <c r="P188" i="6"/>
  <c r="I188" i="6"/>
  <c r="F188" i="6"/>
  <c r="H105" i="9" l="1"/>
  <c r="H94" i="9"/>
  <c r="H106" i="9"/>
  <c r="H104" i="9"/>
  <c r="H61" i="9"/>
  <c r="H50" i="9"/>
  <c r="H44" i="9"/>
  <c r="H62" i="9"/>
  <c r="H69" i="9"/>
  <c r="H84" i="9"/>
  <c r="H110" i="9"/>
  <c r="H77" i="9"/>
  <c r="H85" i="9"/>
  <c r="H113" i="9"/>
  <c r="H54" i="9"/>
  <c r="H108" i="9"/>
  <c r="H53" i="9"/>
  <c r="H88" i="9"/>
  <c r="H115" i="9"/>
  <c r="H93" i="9"/>
  <c r="H80" i="9"/>
  <c r="H42" i="9"/>
  <c r="H101" i="9"/>
  <c r="H118" i="9"/>
  <c r="H57" i="9"/>
  <c r="H66" i="9"/>
  <c r="H76" i="9"/>
  <c r="H95" i="9"/>
  <c r="H100" i="9"/>
  <c r="H49" i="9"/>
  <c r="H63" i="9"/>
  <c r="H75" i="9"/>
  <c r="H71" i="9"/>
  <c r="H58" i="9"/>
  <c r="H43" i="9"/>
  <c r="H65" i="9"/>
  <c r="H52" i="9"/>
  <c r="H46" i="9"/>
  <c r="H111" i="9"/>
  <c r="H102" i="9"/>
  <c r="H59" i="9"/>
  <c r="H91" i="9"/>
  <c r="H99" i="9"/>
  <c r="H117" i="9"/>
  <c r="H48" i="9"/>
  <c r="H68" i="9"/>
  <c r="H47" i="9"/>
  <c r="H67" i="9"/>
  <c r="H56" i="9"/>
  <c r="H119" i="9"/>
  <c r="H114" i="9"/>
  <c r="H83" i="9"/>
  <c r="H51" i="9"/>
  <c r="H90" i="9"/>
  <c r="H89" i="9"/>
  <c r="H70" i="9"/>
  <c r="H45" i="9"/>
  <c r="H86" i="9"/>
  <c r="H98" i="9"/>
  <c r="H92" i="9"/>
  <c r="H60" i="9"/>
  <c r="H55" i="9"/>
  <c r="H73" i="9"/>
  <c r="F381" i="6"/>
  <c r="D36" i="9" s="1"/>
  <c r="I381" i="6"/>
  <c r="E36" i="9" s="1"/>
  <c r="P432" i="6"/>
  <c r="F40" i="9" s="1"/>
  <c r="P381" i="6"/>
  <c r="F36" i="9" s="1"/>
  <c r="P444" i="6"/>
  <c r="F41" i="9" s="1"/>
  <c r="S344" i="6"/>
  <c r="G33" i="9" s="1"/>
  <c r="F330" i="6"/>
  <c r="D32" i="9" s="1"/>
  <c r="S330" i="6"/>
  <c r="G32" i="9" s="1"/>
  <c r="S407" i="6"/>
  <c r="G38" i="9" s="1"/>
  <c r="F369" i="6"/>
  <c r="D35" i="9" s="1"/>
  <c r="I369" i="6"/>
  <c r="E35" i="9" s="1"/>
  <c r="S381" i="6"/>
  <c r="G36" i="9" s="1"/>
  <c r="P369" i="6"/>
  <c r="F35" i="9" s="1"/>
  <c r="F344" i="6"/>
  <c r="D33" i="9" s="1"/>
  <c r="P330" i="6"/>
  <c r="F32" i="9" s="1"/>
  <c r="P407" i="6"/>
  <c r="F38" i="9" s="1"/>
  <c r="S419" i="6"/>
  <c r="G39" i="9" s="1"/>
  <c r="I432" i="6"/>
  <c r="E40" i="9" s="1"/>
  <c r="F318" i="6"/>
  <c r="D31" i="9" s="1"/>
  <c r="F407" i="6"/>
  <c r="D38" i="9" s="1"/>
  <c r="F444" i="6"/>
  <c r="D41" i="9" s="1"/>
  <c r="S444" i="6"/>
  <c r="G41" i="9" s="1"/>
  <c r="I318" i="6"/>
  <c r="E31" i="9" s="1"/>
  <c r="F306" i="6"/>
  <c r="D30" i="9" s="1"/>
  <c r="S306" i="6"/>
  <c r="G30" i="9" s="1"/>
  <c r="S356" i="6"/>
  <c r="G34" i="9" s="1"/>
  <c r="P393" i="6"/>
  <c r="F37" i="9" s="1"/>
  <c r="I306" i="6"/>
  <c r="E30" i="9" s="1"/>
  <c r="F356" i="6"/>
  <c r="D34" i="9" s="1"/>
  <c r="S393" i="6"/>
  <c r="G37" i="9" s="1"/>
  <c r="P356" i="6"/>
  <c r="F34" i="9" s="1"/>
  <c r="S369" i="6"/>
  <c r="G35" i="9" s="1"/>
  <c r="F393" i="6"/>
  <c r="D37" i="9" s="1"/>
  <c r="I407" i="6"/>
  <c r="E38" i="9" s="1"/>
  <c r="I444" i="6"/>
  <c r="E41" i="9" s="1"/>
  <c r="I393" i="6"/>
  <c r="E37" i="9" s="1"/>
  <c r="S432" i="6"/>
  <c r="G40" i="9" s="1"/>
  <c r="I197" i="6"/>
  <c r="E21" i="9" s="1"/>
  <c r="P306" i="6"/>
  <c r="F30" i="9" s="1"/>
  <c r="I356" i="6"/>
  <c r="E34" i="9" s="1"/>
  <c r="P197" i="6"/>
  <c r="F21" i="9" s="1"/>
  <c r="F419" i="6"/>
  <c r="D39" i="9" s="1"/>
  <c r="I294" i="6"/>
  <c r="E29" i="9" s="1"/>
  <c r="I344" i="6"/>
  <c r="E33" i="9" s="1"/>
  <c r="I419" i="6"/>
  <c r="E39" i="9" s="1"/>
  <c r="F432" i="6"/>
  <c r="D40" i="9" s="1"/>
  <c r="P344" i="6"/>
  <c r="F33" i="9" s="1"/>
  <c r="P419" i="6"/>
  <c r="F39" i="9" s="1"/>
  <c r="P294" i="6"/>
  <c r="F29" i="9" s="1"/>
  <c r="S294" i="6"/>
  <c r="G29" i="9" s="1"/>
  <c r="P270" i="6"/>
  <c r="F27" i="9" s="1"/>
  <c r="F294" i="6"/>
  <c r="D29" i="9" s="1"/>
  <c r="P318" i="6"/>
  <c r="F31" i="9" s="1"/>
  <c r="I257" i="6"/>
  <c r="E26" i="9" s="1"/>
  <c r="S318" i="6"/>
  <c r="G31" i="9" s="1"/>
  <c r="I330" i="6"/>
  <c r="E32" i="9" s="1"/>
  <c r="P257" i="6"/>
  <c r="F26" i="9" s="1"/>
  <c r="P245" i="6"/>
  <c r="F25" i="9" s="1"/>
  <c r="P185" i="6"/>
  <c r="F20" i="9" s="1"/>
  <c r="S282" i="6"/>
  <c r="P233" i="6"/>
  <c r="F24" i="9" s="1"/>
  <c r="S245" i="6"/>
  <c r="G25" i="9" s="1"/>
  <c r="P221" i="6"/>
  <c r="F23" i="9" s="1"/>
  <c r="S197" i="6"/>
  <c r="G21" i="9" s="1"/>
  <c r="F209" i="6"/>
  <c r="D22" i="9" s="1"/>
  <c r="S221" i="6"/>
  <c r="G23" i="9" s="1"/>
  <c r="I282" i="6"/>
  <c r="E28" i="9" s="1"/>
  <c r="I245" i="6"/>
  <c r="E25" i="9" s="1"/>
  <c r="P282" i="6"/>
  <c r="F28" i="9" s="1"/>
  <c r="S185" i="6"/>
  <c r="G20" i="9" s="1"/>
  <c r="S233" i="6"/>
  <c r="G24" i="9" s="1"/>
  <c r="S257" i="6"/>
  <c r="G26" i="9" s="1"/>
  <c r="I221" i="6"/>
  <c r="E23" i="9" s="1"/>
  <c r="I209" i="6"/>
  <c r="E22" i="9" s="1"/>
  <c r="F282" i="6"/>
  <c r="D28" i="9" s="1"/>
  <c r="F221" i="6"/>
  <c r="D23" i="9" s="1"/>
  <c r="F257" i="6"/>
  <c r="D26" i="9" s="1"/>
  <c r="S209" i="6"/>
  <c r="G22" i="9" s="1"/>
  <c r="F185" i="6"/>
  <c r="D20" i="9" s="1"/>
  <c r="F233" i="6"/>
  <c r="D24" i="9" s="1"/>
  <c r="F270" i="6"/>
  <c r="D27" i="9" s="1"/>
  <c r="S270" i="6"/>
  <c r="G27" i="9" s="1"/>
  <c r="P209" i="6"/>
  <c r="F22" i="9" s="1"/>
  <c r="I185" i="6"/>
  <c r="E20" i="9" s="1"/>
  <c r="F197" i="6"/>
  <c r="D21" i="9" s="1"/>
  <c r="I233" i="6"/>
  <c r="E24" i="9" s="1"/>
  <c r="F245" i="6"/>
  <c r="D25" i="9" s="1"/>
  <c r="I270" i="6"/>
  <c r="E27" i="9" s="1"/>
  <c r="S20" i="6"/>
  <c r="S32" i="6" s="1"/>
  <c r="G4" i="9"/>
  <c r="D4" i="9"/>
  <c r="C4" i="9"/>
  <c r="B4" i="9"/>
  <c r="A4" i="9"/>
  <c r="S179" i="6"/>
  <c r="P179" i="6"/>
  <c r="I179" i="6"/>
  <c r="F179" i="6"/>
  <c r="S178" i="6"/>
  <c r="P178" i="6"/>
  <c r="I178" i="6"/>
  <c r="F178" i="6"/>
  <c r="S177" i="6"/>
  <c r="P177" i="6"/>
  <c r="I177" i="6"/>
  <c r="F177" i="6"/>
  <c r="S176" i="6"/>
  <c r="P176" i="6"/>
  <c r="I176" i="6"/>
  <c r="F176" i="6"/>
  <c r="S175" i="6"/>
  <c r="Q175" i="6"/>
  <c r="P175" i="6"/>
  <c r="I175" i="6"/>
  <c r="F175" i="6"/>
  <c r="S167" i="6"/>
  <c r="P167" i="6"/>
  <c r="I167" i="6"/>
  <c r="F167" i="6"/>
  <c r="S166" i="6"/>
  <c r="P166" i="6"/>
  <c r="I166" i="6"/>
  <c r="F166" i="6"/>
  <c r="S165" i="6"/>
  <c r="P165" i="6"/>
  <c r="I165" i="6"/>
  <c r="F165" i="6"/>
  <c r="S164" i="6"/>
  <c r="P164" i="6"/>
  <c r="I164" i="6"/>
  <c r="F164" i="6"/>
  <c r="S163" i="6"/>
  <c r="Q163" i="6"/>
  <c r="P163" i="6"/>
  <c r="I163" i="6"/>
  <c r="F163" i="6"/>
  <c r="S155" i="6"/>
  <c r="P155" i="6"/>
  <c r="I155" i="6"/>
  <c r="F155" i="6"/>
  <c r="S154" i="6"/>
  <c r="P154" i="6"/>
  <c r="I154" i="6"/>
  <c r="F154" i="6"/>
  <c r="S153" i="6"/>
  <c r="P153" i="6"/>
  <c r="I153" i="6"/>
  <c r="F153" i="6"/>
  <c r="S152" i="6"/>
  <c r="P152" i="6"/>
  <c r="I152" i="6"/>
  <c r="F152" i="6"/>
  <c r="S151" i="6"/>
  <c r="Q151" i="6"/>
  <c r="P151" i="6"/>
  <c r="I151" i="6"/>
  <c r="F151" i="6"/>
  <c r="S143" i="6"/>
  <c r="P143" i="6"/>
  <c r="I143" i="6"/>
  <c r="F143" i="6"/>
  <c r="S142" i="6"/>
  <c r="P142" i="6"/>
  <c r="I142" i="6"/>
  <c r="F142" i="6"/>
  <c r="S141" i="6"/>
  <c r="P141" i="6"/>
  <c r="I141" i="6"/>
  <c r="F141" i="6"/>
  <c r="S140" i="6"/>
  <c r="P140" i="6"/>
  <c r="I140" i="6"/>
  <c r="F140" i="6"/>
  <c r="S139" i="6"/>
  <c r="Q139" i="6"/>
  <c r="P139" i="6"/>
  <c r="I139" i="6"/>
  <c r="F139" i="6"/>
  <c r="S131" i="6"/>
  <c r="P131" i="6"/>
  <c r="I131" i="6"/>
  <c r="F131" i="6"/>
  <c r="S130" i="6"/>
  <c r="P130" i="6"/>
  <c r="I130" i="6"/>
  <c r="F130" i="6"/>
  <c r="S129" i="6"/>
  <c r="P129" i="6"/>
  <c r="I129" i="6"/>
  <c r="F129" i="6"/>
  <c r="S128" i="6"/>
  <c r="P128" i="6"/>
  <c r="I128" i="6"/>
  <c r="F128" i="6"/>
  <c r="S127" i="6"/>
  <c r="Q127" i="6"/>
  <c r="P127" i="6"/>
  <c r="I127" i="6"/>
  <c r="F127" i="6"/>
  <c r="S119" i="6"/>
  <c r="P119" i="6"/>
  <c r="I119" i="6"/>
  <c r="F119" i="6"/>
  <c r="S118" i="6"/>
  <c r="P118" i="6"/>
  <c r="I118" i="6"/>
  <c r="F118" i="6"/>
  <c r="S117" i="6"/>
  <c r="P117" i="6"/>
  <c r="I117" i="6"/>
  <c r="F117" i="6"/>
  <c r="S116" i="6"/>
  <c r="P116" i="6"/>
  <c r="I116" i="6"/>
  <c r="F116" i="6"/>
  <c r="S115" i="6"/>
  <c r="Q115" i="6"/>
  <c r="P115" i="6"/>
  <c r="I115" i="6"/>
  <c r="F115" i="6"/>
  <c r="S107" i="6"/>
  <c r="P107" i="6"/>
  <c r="I107" i="6"/>
  <c r="F107" i="6"/>
  <c r="S106" i="6"/>
  <c r="P106" i="6"/>
  <c r="I106" i="6"/>
  <c r="F106" i="6"/>
  <c r="S105" i="6"/>
  <c r="P105" i="6"/>
  <c r="I105" i="6"/>
  <c r="F105" i="6"/>
  <c r="S104" i="6"/>
  <c r="P104" i="6"/>
  <c r="I104" i="6"/>
  <c r="F104" i="6"/>
  <c r="S103" i="6"/>
  <c r="Q103" i="6"/>
  <c r="P103" i="6"/>
  <c r="I103" i="6"/>
  <c r="F103" i="6"/>
  <c r="S95" i="6"/>
  <c r="P95" i="6"/>
  <c r="I95" i="6"/>
  <c r="F95" i="6"/>
  <c r="S94" i="6"/>
  <c r="P94" i="6"/>
  <c r="I94" i="6"/>
  <c r="F94" i="6"/>
  <c r="S93" i="6"/>
  <c r="P93" i="6"/>
  <c r="I93" i="6"/>
  <c r="F93" i="6"/>
  <c r="S92" i="6"/>
  <c r="P92" i="6"/>
  <c r="I92" i="6"/>
  <c r="F92" i="6"/>
  <c r="S91" i="6"/>
  <c r="Q91" i="6"/>
  <c r="P91" i="6"/>
  <c r="I91" i="6"/>
  <c r="F91" i="6"/>
  <c r="S83" i="6"/>
  <c r="P83" i="6"/>
  <c r="I83" i="6"/>
  <c r="F83" i="6"/>
  <c r="S82" i="6"/>
  <c r="P82" i="6"/>
  <c r="I82" i="6"/>
  <c r="F82" i="6"/>
  <c r="S81" i="6"/>
  <c r="P81" i="6"/>
  <c r="I81" i="6"/>
  <c r="F81" i="6"/>
  <c r="S80" i="6"/>
  <c r="P80" i="6"/>
  <c r="I80" i="6"/>
  <c r="F80" i="6"/>
  <c r="S79" i="6"/>
  <c r="Q79" i="6"/>
  <c r="P79" i="6"/>
  <c r="I79" i="6"/>
  <c r="F79" i="6"/>
  <c r="S71" i="6"/>
  <c r="P71" i="6"/>
  <c r="I71" i="6"/>
  <c r="F71" i="6"/>
  <c r="S70" i="6"/>
  <c r="P70" i="6"/>
  <c r="I70" i="6"/>
  <c r="F70" i="6"/>
  <c r="S69" i="6"/>
  <c r="P69" i="6"/>
  <c r="I69" i="6"/>
  <c r="F69" i="6"/>
  <c r="S68" i="6"/>
  <c r="P68" i="6"/>
  <c r="I68" i="6"/>
  <c r="F68" i="6"/>
  <c r="S67" i="6"/>
  <c r="Q67" i="6"/>
  <c r="P67" i="6"/>
  <c r="I67" i="6"/>
  <c r="F67" i="6"/>
  <c r="S59" i="6"/>
  <c r="P59" i="6"/>
  <c r="I59" i="6"/>
  <c r="F59" i="6"/>
  <c r="S58" i="6"/>
  <c r="P58" i="6"/>
  <c r="I58" i="6"/>
  <c r="F58" i="6"/>
  <c r="S57" i="6"/>
  <c r="P57" i="6"/>
  <c r="I57" i="6"/>
  <c r="F57" i="6"/>
  <c r="S56" i="6"/>
  <c r="P56" i="6"/>
  <c r="I56" i="6"/>
  <c r="F56" i="6"/>
  <c r="S55" i="6"/>
  <c r="Q55" i="6"/>
  <c r="P55" i="6"/>
  <c r="I55" i="6"/>
  <c r="F55" i="6"/>
  <c r="S37" i="6"/>
  <c r="P37" i="6"/>
  <c r="I37" i="6"/>
  <c r="F37" i="6"/>
  <c r="S36" i="6"/>
  <c r="P36" i="6"/>
  <c r="I36" i="6"/>
  <c r="F36" i="6"/>
  <c r="S35" i="6"/>
  <c r="P35" i="6"/>
  <c r="I35" i="6"/>
  <c r="F35" i="6"/>
  <c r="S34" i="6"/>
  <c r="P34" i="6"/>
  <c r="I34" i="6"/>
  <c r="F34" i="6"/>
  <c r="S33" i="6"/>
  <c r="Q33" i="6"/>
  <c r="P33" i="6"/>
  <c r="I33" i="6"/>
  <c r="F33" i="6"/>
  <c r="S25" i="6"/>
  <c r="P25" i="6"/>
  <c r="I25" i="6"/>
  <c r="F25" i="6"/>
  <c r="S24" i="6"/>
  <c r="P24" i="6"/>
  <c r="I24" i="6"/>
  <c r="F24" i="6"/>
  <c r="S23" i="6"/>
  <c r="P23" i="6"/>
  <c r="I23" i="6"/>
  <c r="F23" i="6"/>
  <c r="S22" i="6"/>
  <c r="P22" i="6"/>
  <c r="I22" i="6"/>
  <c r="F22" i="6"/>
  <c r="S21" i="6"/>
  <c r="Q21" i="6"/>
  <c r="P21" i="6"/>
  <c r="I21" i="6"/>
  <c r="F21" i="6"/>
  <c r="S13" i="6"/>
  <c r="S12" i="6"/>
  <c r="S11" i="6"/>
  <c r="S10" i="6"/>
  <c r="S9" i="6"/>
  <c r="P13" i="6"/>
  <c r="P12" i="6"/>
  <c r="P11" i="6"/>
  <c r="P10" i="6"/>
  <c r="P9" i="6"/>
  <c r="Q9" i="6"/>
  <c r="I13" i="6"/>
  <c r="I12" i="6"/>
  <c r="I11" i="6"/>
  <c r="I10" i="6"/>
  <c r="I9" i="6"/>
  <c r="F13" i="6"/>
  <c r="F12" i="6"/>
  <c r="F11" i="6"/>
  <c r="F10" i="6"/>
  <c r="F9" i="6"/>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7" i="3"/>
  <c r="E39" i="3"/>
  <c r="E34" i="3"/>
  <c r="E30" i="3"/>
  <c r="E27" i="3"/>
  <c r="E18" i="3"/>
  <c r="E15" i="3"/>
  <c r="E12" i="3"/>
  <c r="E7" i="3"/>
  <c r="E2" i="1"/>
  <c r="F20" i="1"/>
  <c r="F19" i="1"/>
  <c r="F18" i="1"/>
  <c r="F16" i="1"/>
  <c r="F17" i="1"/>
  <c r="E15" i="1"/>
  <c r="B6" i="1"/>
  <c r="C3" i="1"/>
  <c r="F12" i="1"/>
  <c r="F11" i="1"/>
  <c r="F10" i="1"/>
  <c r="F9" i="1"/>
  <c r="F8" i="1"/>
  <c r="S43" i="6" l="1"/>
  <c r="S1181" i="6"/>
  <c r="H29" i="9"/>
  <c r="G28" i="9"/>
  <c r="H41" i="9"/>
  <c r="S1271" i="6"/>
  <c r="S1260" i="6"/>
  <c r="S1282" i="6"/>
  <c r="S1293" i="6"/>
  <c r="S1304" i="6"/>
  <c r="S1339" i="6"/>
  <c r="S1350" i="6"/>
  <c r="S1328" i="6"/>
  <c r="S1315" i="6"/>
  <c r="S1249" i="6"/>
  <c r="H21" i="9"/>
  <c r="S1113" i="6"/>
  <c r="S1102" i="6"/>
  <c r="S1135" i="6"/>
  <c r="S1124" i="6"/>
  <c r="S1216" i="6"/>
  <c r="S1203" i="6"/>
  <c r="S1170" i="6"/>
  <c r="S1091" i="6"/>
  <c r="S1238" i="6"/>
  <c r="S1192" i="6"/>
  <c r="S1157" i="6"/>
  <c r="S1146" i="6"/>
  <c r="S1227" i="6"/>
  <c r="S1080" i="6"/>
  <c r="S975" i="6"/>
  <c r="S915" i="6"/>
  <c r="S735" i="6"/>
  <c r="S747" i="6"/>
  <c r="S867" i="6"/>
  <c r="S639" i="6"/>
  <c r="S723" i="6"/>
  <c r="S926" i="6"/>
  <c r="S854" i="6"/>
  <c r="S807" i="6"/>
  <c r="S998" i="6"/>
  <c r="S987" i="6"/>
  <c r="S493" i="6"/>
  <c r="S879" i="6"/>
  <c r="S819" i="6"/>
  <c r="S688" i="6"/>
  <c r="S601" i="6"/>
  <c r="S1021" i="6"/>
  <c r="S759" i="6"/>
  <c r="S795" i="6"/>
  <c r="S951" i="6"/>
  <c r="S1033" i="6"/>
  <c r="S1009" i="6"/>
  <c r="S771" i="6"/>
  <c r="S505" i="6"/>
  <c r="S565" i="6"/>
  <c r="S939" i="6"/>
  <c r="S627" i="6"/>
  <c r="S830" i="6"/>
  <c r="S903" i="6"/>
  <c r="S842" i="6"/>
  <c r="S1069" i="6"/>
  <c r="S1045" i="6"/>
  <c r="S783" i="6"/>
  <c r="S553" i="6"/>
  <c r="S541" i="6"/>
  <c r="S517" i="6"/>
  <c r="S482" i="6"/>
  <c r="S470" i="6"/>
  <c r="S458" i="6"/>
  <c r="S1058" i="6"/>
  <c r="S652" i="6"/>
  <c r="S615" i="6"/>
  <c r="S529" i="6"/>
  <c r="S676" i="6"/>
  <c r="S664" i="6"/>
  <c r="S577" i="6"/>
  <c r="S891" i="6"/>
  <c r="S963" i="6"/>
  <c r="S700" i="6"/>
  <c r="S589" i="6"/>
  <c r="S711" i="6"/>
  <c r="H23" i="9"/>
  <c r="H34" i="9"/>
  <c r="H35" i="9"/>
  <c r="H22" i="9"/>
  <c r="H25" i="9"/>
  <c r="H36" i="9"/>
  <c r="H26" i="9"/>
  <c r="H38" i="9"/>
  <c r="H24" i="9"/>
  <c r="H28" i="9"/>
  <c r="H31" i="9"/>
  <c r="H37" i="9"/>
  <c r="H33" i="9"/>
  <c r="H32" i="9"/>
  <c r="H40" i="9"/>
  <c r="H30" i="9"/>
  <c r="H27" i="9"/>
  <c r="H39" i="9"/>
  <c r="S383" i="6"/>
  <c r="S371" i="6"/>
  <c r="S395" i="6"/>
  <c r="S446" i="6"/>
  <c r="S434" i="6"/>
  <c r="S409" i="6"/>
  <c r="S346" i="6"/>
  <c r="S421" i="6"/>
  <c r="S358" i="6"/>
  <c r="S64" i="6"/>
  <c r="G10" i="9" s="1"/>
  <c r="S296" i="6"/>
  <c r="S332" i="6"/>
  <c r="S320" i="6"/>
  <c r="S308" i="6"/>
  <c r="S284" i="6"/>
  <c r="S259" i="6"/>
  <c r="S247" i="6"/>
  <c r="S223" i="6"/>
  <c r="S211" i="6"/>
  <c r="S199" i="6"/>
  <c r="S272" i="6"/>
  <c r="S235" i="6"/>
  <c r="S187" i="6"/>
  <c r="S126" i="6"/>
  <c r="S114" i="6"/>
  <c r="S78" i="6"/>
  <c r="S66" i="6"/>
  <c r="S54" i="6"/>
  <c r="S174" i="6"/>
  <c r="S162" i="6"/>
  <c r="S150" i="6"/>
  <c r="S138" i="6"/>
  <c r="S102" i="6"/>
  <c r="S52" i="6"/>
  <c r="G9" i="9" s="1"/>
  <c r="I76" i="6"/>
  <c r="E11" i="9" s="1"/>
  <c r="P100" i="6"/>
  <c r="F13" i="9" s="1"/>
  <c r="S136" i="6"/>
  <c r="G16" i="9" s="1"/>
  <c r="P76" i="6"/>
  <c r="F11" i="9" s="1"/>
  <c r="S100" i="6"/>
  <c r="G13" i="9" s="1"/>
  <c r="I64" i="6"/>
  <c r="E10" i="9" s="1"/>
  <c r="P18" i="6"/>
  <c r="F6" i="9" s="1"/>
  <c r="I30" i="6"/>
  <c r="E7" i="9" s="1"/>
  <c r="P64" i="6"/>
  <c r="F10" i="9" s="1"/>
  <c r="S18" i="6"/>
  <c r="G6" i="9" s="1"/>
  <c r="I18" i="6"/>
  <c r="E6" i="9" s="1"/>
  <c r="S160" i="6"/>
  <c r="G18" i="9" s="1"/>
  <c r="I88" i="6"/>
  <c r="E12" i="9" s="1"/>
  <c r="P112" i="6"/>
  <c r="F14" i="9" s="1"/>
  <c r="S112" i="6"/>
  <c r="G14" i="9" s="1"/>
  <c r="S148" i="6"/>
  <c r="G17" i="9" s="1"/>
  <c r="I160" i="6"/>
  <c r="E18" i="9" s="1"/>
  <c r="P148" i="6"/>
  <c r="F17" i="9" s="1"/>
  <c r="S76" i="6"/>
  <c r="G11" i="9" s="1"/>
  <c r="I124" i="6"/>
  <c r="E15" i="9" s="1"/>
  <c r="P172" i="6"/>
  <c r="F19" i="9" s="1"/>
  <c r="F100" i="6"/>
  <c r="D13" i="9" s="1"/>
  <c r="P88" i="6"/>
  <c r="F12" i="9" s="1"/>
  <c r="I100" i="6"/>
  <c r="E13" i="9" s="1"/>
  <c r="P136" i="6"/>
  <c r="F16" i="9" s="1"/>
  <c r="I172" i="6"/>
  <c r="E19" i="9" s="1"/>
  <c r="P30" i="6"/>
  <c r="F7" i="9" s="1"/>
  <c r="P124" i="6"/>
  <c r="F15" i="9" s="1"/>
  <c r="I148" i="6"/>
  <c r="E17" i="9" s="1"/>
  <c r="S88" i="6"/>
  <c r="G12" i="9" s="1"/>
  <c r="I136" i="6"/>
  <c r="E16" i="9" s="1"/>
  <c r="S30" i="6"/>
  <c r="G7" i="9" s="1"/>
  <c r="I112" i="6"/>
  <c r="E14" i="9" s="1"/>
  <c r="S124" i="6"/>
  <c r="G15" i="9" s="1"/>
  <c r="P160" i="6"/>
  <c r="F18" i="9" s="1"/>
  <c r="S172" i="6"/>
  <c r="G19" i="9" s="1"/>
  <c r="F52" i="6"/>
  <c r="D9" i="9" s="1"/>
  <c r="F76" i="6"/>
  <c r="D11" i="9" s="1"/>
  <c r="F30" i="6"/>
  <c r="D7" i="9" s="1"/>
  <c r="F88" i="6"/>
  <c r="D12" i="9" s="1"/>
  <c r="I52" i="6"/>
  <c r="E9" i="9" s="1"/>
  <c r="F64" i="6"/>
  <c r="D10" i="9" s="1"/>
  <c r="F18" i="6"/>
  <c r="D6" i="9" s="1"/>
  <c r="F112" i="6"/>
  <c r="D14" i="9" s="1"/>
  <c r="F124" i="6"/>
  <c r="D15" i="9" s="1"/>
  <c r="F148" i="6"/>
  <c r="D17" i="9" s="1"/>
  <c r="I6" i="6"/>
  <c r="E5" i="9" s="1"/>
  <c r="P52" i="6"/>
  <c r="F9" i="9" s="1"/>
  <c r="F136" i="6"/>
  <c r="D16" i="9" s="1"/>
  <c r="F160" i="6"/>
  <c r="D18" i="9" s="1"/>
  <c r="F172" i="6"/>
  <c r="P6" i="6"/>
  <c r="F5" i="9" s="1"/>
  <c r="F6" i="6"/>
  <c r="D5" i="9" s="1"/>
  <c r="S6" i="6"/>
  <c r="G5" i="9" s="1"/>
  <c r="H6" i="9" l="1"/>
  <c r="J4" i="9"/>
  <c r="D19" i="9"/>
  <c r="K4" i="9"/>
  <c r="H5" i="9"/>
  <c r="H18" i="9"/>
  <c r="H13" i="9"/>
  <c r="H9" i="9"/>
  <c r="H8" i="9"/>
  <c r="H16" i="9"/>
  <c r="H15" i="9"/>
  <c r="H17" i="9"/>
  <c r="H10" i="9"/>
  <c r="H19" i="9"/>
  <c r="H14" i="9"/>
  <c r="H20" i="9"/>
  <c r="H11" i="9"/>
  <c r="H12" i="9"/>
  <c r="L4" i="8" l="1"/>
  <c r="M4" i="8"/>
  <c r="H7" i="9"/>
</calcChain>
</file>

<file path=xl/sharedStrings.xml><?xml version="1.0" encoding="utf-8"?>
<sst xmlns="http://schemas.openxmlformats.org/spreadsheetml/2006/main" count="8621" uniqueCount="282">
  <si>
    <t>Балл</t>
  </si>
  <si>
    <t>Значение</t>
  </si>
  <si>
    <t>Частота реализации</t>
  </si>
  <si>
    <t>Вероятность реализации</t>
  </si>
  <si>
    <t>Очень редко</t>
  </si>
  <si>
    <t>Единичные события, зарегистрированные в деятельности объекта анализа за последние 5 лет.</t>
  </si>
  <si>
    <t>Событие может реализоваться в очень редких случаях или с вероятностью реализации до 1%.</t>
  </si>
  <si>
    <t>Редко</t>
  </si>
  <si>
    <t>Мало известных или зарегистрированных инцидентов в деятельности объекта анализа в течение последних 2-х лет.</t>
  </si>
  <si>
    <t>Событие может реализоваться в редких случаях или с вероятностью реализации от 1% до 10%.</t>
  </si>
  <si>
    <t>Событие было зарегистрировано в деятельности объекта анализа в течение последнего года.</t>
  </si>
  <si>
    <t>Вероятность реализации риска от 11% до 25%.</t>
  </si>
  <si>
    <t>Часто</t>
  </si>
  <si>
    <t>Событие было зарегистрировано в деятельности объекта анализа в течение последнего полугода.</t>
  </si>
  <si>
    <t>Вероятность реализации риска от 26% до 50%.</t>
  </si>
  <si>
    <t>Очень часто</t>
  </si>
  <si>
    <t>Событие было зарегистрировано в течение последнего полугода неоднократно.</t>
  </si>
  <si>
    <t>Время
от времени</t>
  </si>
  <si>
    <t>Вероятность реализации
события очень высокая от 50% до 100%.</t>
  </si>
  <si>
    <t>Answer</t>
  </si>
  <si>
    <t>No</t>
  </si>
  <si>
    <t>Yes</t>
  </si>
  <si>
    <t>Probability</t>
  </si>
  <si>
    <t xml:space="preserve">Naimenovanie Organizazii: </t>
  </si>
  <si>
    <t xml:space="preserve">НАПРАВЛЕНИЕ: Правовые акты и внутренние документы </t>
  </si>
  <si>
    <t>№</t>
  </si>
  <si>
    <t>ПОДНАПРАВЛЕНИЯ</t>
  </si>
  <si>
    <t>ИНДИКАТОРЫ РИСКА</t>
  </si>
  <si>
    <t>Правовой пробел – отсутствие правового регулирования того или иного вопроса в правовом акте или внутреннем документе.</t>
  </si>
  <si>
    <r>
      <rPr>
        <sz val="14"/>
        <color theme="1"/>
        <rFont val="Times New Roman"/>
        <family val="1"/>
      </rPr>
      <t>1)</t>
    </r>
    <r>
      <rPr>
        <sz val="7"/>
        <color theme="1"/>
        <rFont val="Times New Roman"/>
        <family val="1"/>
      </rPr>
      <t xml:space="preserve">           </t>
    </r>
    <r>
      <rPr>
        <sz val="14"/>
        <color theme="1"/>
        <rFont val="Times New Roman"/>
        <family val="1"/>
      </rPr>
      <t>отсутствие положений, регламентирующих компетенцию должностного лица и/или объекта анализа, что создает возможность произвольного определения полномочий с целью извлечения незаконной выгоды;</t>
    </r>
  </si>
  <si>
    <r>
      <rPr>
        <sz val="14"/>
        <color theme="1"/>
        <rFont val="Times New Roman"/>
        <family val="1"/>
      </rPr>
      <t>2)</t>
    </r>
    <r>
      <rPr>
        <sz val="7"/>
        <color theme="1"/>
        <rFont val="Times New Roman"/>
        <family val="1"/>
      </rPr>
      <t xml:space="preserve">     </t>
    </r>
    <r>
      <rPr>
        <sz val="14"/>
        <color theme="1"/>
        <rFont val="Times New Roman"/>
        <family val="1"/>
      </rPr>
      <t>отсутствует процессуальный порядок, обеспечивающий влияние гражданина или организации на ход проведения административной процедуры;</t>
    </r>
  </si>
  <si>
    <r>
      <rPr>
        <sz val="14"/>
        <color theme="1"/>
        <rFont val="Times New Roman"/>
        <family val="1"/>
      </rPr>
      <t>3)</t>
    </r>
    <r>
      <rPr>
        <sz val="7"/>
        <color theme="1"/>
        <rFont val="Times New Roman"/>
        <family val="1"/>
      </rPr>
      <t xml:space="preserve">  </t>
    </r>
    <r>
      <rPr>
        <sz val="14"/>
        <color theme="1"/>
        <rFont val="Times New Roman"/>
        <family val="1"/>
      </rPr>
      <t>отсутствуют сроки проведения административных процедур;</t>
    </r>
  </si>
  <si>
    <r>
      <rPr>
        <sz val="14"/>
        <color theme="1"/>
        <rFont val="Times New Roman"/>
        <family val="1"/>
      </rPr>
      <t>4)</t>
    </r>
    <r>
      <rPr>
        <sz val="7"/>
        <color theme="1"/>
        <rFont val="Times New Roman"/>
        <family val="1"/>
      </rPr>
      <t xml:space="preserve">       </t>
    </r>
    <r>
      <rPr>
        <sz val="14"/>
        <color theme="1"/>
        <rFont val="Times New Roman"/>
        <family val="1"/>
      </rPr>
      <t>правовой акт или внутренний документ не устанавливает исчерпывающих оснований и порядка принятия решений должностным лицом объекта анализа;</t>
    </r>
  </si>
  <si>
    <r>
      <rPr>
        <sz val="14"/>
        <color theme="1"/>
        <rFont val="Times New Roman"/>
        <family val="1"/>
      </rPr>
      <t>5)</t>
    </r>
    <r>
      <rPr>
        <sz val="7"/>
        <color theme="1"/>
        <rFont val="Times New Roman"/>
        <family val="1"/>
      </rPr>
      <t xml:space="preserve">       </t>
    </r>
    <r>
      <rPr>
        <sz val="14"/>
        <color theme="1"/>
        <rFont val="Times New Roman"/>
        <family val="1"/>
      </rPr>
      <t>отсутствие положений, устанавливающих ответственность за несоблюдение требований, которое приводит к их декларативности характер, и невозможности практического применения.</t>
    </r>
  </si>
  <si>
    <t>Коллизия положений правовых актов и внутренних документов – расхождения или противоречия между отдельными правовыми актами, внутренними документами, регулирующими одни и те же либо смежные правоотношения, а также противоречия, возникающие в процессе правоприменительной деятельности и осуществления должностными лицами объекта анализа своих полномочий.
Коллизии могут быть между одноуровневыми нормативными правовыми актами, между актами разных уровней, а также между актами, регулирующими разные сферы общественных отношений.</t>
  </si>
  <si>
    <r>
      <rPr>
        <sz val="14"/>
        <color theme="1"/>
        <rFont val="Times New Roman"/>
        <family val="1"/>
      </rPr>
      <t>1)</t>
    </r>
    <r>
      <rPr>
        <sz val="7"/>
        <color theme="1"/>
        <rFont val="Times New Roman"/>
        <family val="1"/>
      </rPr>
      <t xml:space="preserve">    </t>
    </r>
    <r>
      <rPr>
        <sz val="14"/>
        <color theme="1"/>
        <rFont val="Times New Roman"/>
        <family val="1"/>
      </rPr>
      <t>отсутствие установленных законом или внутренним документом правил выбора приоритетной нормы;</t>
    </r>
  </si>
  <si>
    <r>
      <rPr>
        <sz val="14"/>
        <color theme="1"/>
        <rFont val="Times New Roman"/>
        <family val="1"/>
      </rPr>
      <t>2)</t>
    </r>
    <r>
      <rPr>
        <sz val="7"/>
        <color theme="1"/>
        <rFont val="Times New Roman"/>
        <family val="1"/>
      </rPr>
      <t xml:space="preserve">     </t>
    </r>
    <r>
      <rPr>
        <sz val="14"/>
        <color theme="1"/>
        <rFont val="Times New Roman"/>
        <family val="1"/>
      </rPr>
      <t>ответственность за выбор приоритетной нормы возлагается на должностное лицо объекта анализа;</t>
    </r>
  </si>
  <si>
    <r>
      <rPr>
        <sz val="14"/>
        <color theme="1"/>
        <rFont val="Times New Roman"/>
        <family val="1"/>
      </rPr>
      <t>3)</t>
    </r>
    <r>
      <rPr>
        <sz val="7"/>
        <color theme="1"/>
        <rFont val="Times New Roman"/>
        <family val="1"/>
      </rPr>
      <t xml:space="preserve">   </t>
    </r>
    <r>
      <rPr>
        <sz val="14"/>
        <color theme="1"/>
        <rFont val="Times New Roman"/>
        <family val="1"/>
      </rPr>
      <t>возможность уйти от юридической ответственности, которая строго формализована.</t>
    </r>
  </si>
  <si>
    <t>Юридико-лингвистическая неопределенность – применение недостаточно точно описанных терминов, понятий, словосочетаний или формулировок смыслового (содержательного) характера, вызванных несоблюдением логических и лингвистических правил юридической техники.</t>
  </si>
  <si>
    <r>
      <rPr>
        <sz val="14"/>
        <color theme="1"/>
        <rFont val="Times New Roman"/>
        <family val="1"/>
      </rPr>
      <t>1)</t>
    </r>
    <r>
      <rPr>
        <sz val="7"/>
        <color theme="1"/>
        <rFont val="Times New Roman"/>
        <family val="1"/>
      </rPr>
      <t xml:space="preserve">   </t>
    </r>
    <r>
      <rPr>
        <sz val="14"/>
        <color theme="1"/>
        <rFont val="Times New Roman"/>
        <family val="1"/>
      </rPr>
      <t>формулировка, содержащаяся в положении, которая имеет неясный или двоякий смысл и таким образом, допускает неправомерные толкования;</t>
    </r>
  </si>
  <si>
    <r>
      <rPr>
        <sz val="14"/>
        <color theme="1"/>
        <rFont val="Times New Roman"/>
        <family val="1"/>
      </rPr>
      <t>2)</t>
    </r>
    <r>
      <rPr>
        <sz val="7"/>
        <color theme="1"/>
        <rFont val="Times New Roman"/>
        <family val="1"/>
      </rPr>
      <t xml:space="preserve">  </t>
    </r>
    <r>
      <rPr>
        <sz val="14"/>
        <color theme="1"/>
        <rFont val="Times New Roman"/>
        <family val="1"/>
      </rPr>
      <t>обозначение одних и тех же явлений различными терминами;</t>
    </r>
  </si>
  <si>
    <r>
      <rPr>
        <sz val="14"/>
        <color theme="1"/>
        <rFont val="Times New Roman"/>
        <family val="1"/>
      </rPr>
      <t>3)</t>
    </r>
    <r>
      <rPr>
        <sz val="7"/>
        <color theme="1"/>
        <rFont val="Times New Roman"/>
        <family val="1"/>
      </rPr>
      <t xml:space="preserve">       </t>
    </r>
    <r>
      <rPr>
        <sz val="14"/>
        <color theme="1"/>
        <rFont val="Times New Roman"/>
        <family val="1"/>
      </rPr>
      <t>использование терминов, неиспользуемых законодательством, которые прямо не определены/разъяснены в тексте проекта и которые не имеют широкое, распространенное использование, которое придавало бы им единый и единообразный смысл.</t>
    </r>
  </si>
  <si>
    <t>Широта дискреционных полномочий - полномочие должностного лица и/или объекта анализа, из содержания которого невозможно определить пределы этого полномочия.</t>
  </si>
  <si>
    <t>1) отсутствие или неопределенность оснований для принятия должностными лицами решений или выполнения иных административных процедур;</t>
  </si>
  <si>
    <t>2) возможность должностного лица и/или объекта анализа принять несколько видов решений либо отказаться от принятия решения;</t>
  </si>
  <si>
    <t>3) отсутствие обязанности мотивировать принимаемое управленческое решение;</t>
  </si>
  <si>
    <t>4) отсутствие определенных сроков принятия решения, их широкий диапазон либо отсутствие такого срока;</t>
  </si>
  <si>
    <t>5) возможность должностного лица и/или объекта анализа продлить или сократить установленный срок без мотивированных оснований;</t>
  </si>
  <si>
    <t>6) возможность должностного лица и/или объекта анализа по своему усмотрению инициировать возникновение правоотношений с физическими и юридическими лицами, их изменение или прекращение без соответствующей мотивировки;</t>
  </si>
  <si>
    <t>7) дублирование полномочий должностных лиц и/или объектов анализа;</t>
  </si>
  <si>
    <t>8) возможность определения вида и размера ответственности за неисполнение законодательства по своему усмотрению;</t>
  </si>
  <si>
    <t>9) возможность	должностного	лица	и/или	объекта	запрашивать дополнительные документы, не предусмотренные в перечне для принятия решения в рамках компетенции (к примеру, оказания государственных услуг)</t>
  </si>
  <si>
    <t>Установление права вместо обязанности должностных лиц - диспозитивное установление возможности совершения должностными лицами действий в отношении граждан и организаций</t>
  </si>
  <si>
    <r>
      <rPr>
        <sz val="14"/>
        <color theme="1"/>
        <rFont val="Times New Roman"/>
        <family val="1"/>
      </rPr>
      <t>1)</t>
    </r>
    <r>
      <rPr>
        <sz val="7"/>
        <color theme="1"/>
        <rFont val="Times New Roman"/>
        <family val="1"/>
      </rPr>
      <t xml:space="preserve">  </t>
    </r>
    <r>
      <rPr>
        <sz val="14"/>
        <color theme="1"/>
        <rFont val="Times New Roman"/>
        <family val="1"/>
      </rPr>
      <t>использование формулировок «вправе», «могут»;</t>
    </r>
  </si>
  <si>
    <r>
      <rPr>
        <sz val="14"/>
        <color theme="1"/>
        <rFont val="Times New Roman"/>
        <family val="1"/>
      </rPr>
      <t>2)</t>
    </r>
    <r>
      <rPr>
        <sz val="7"/>
        <color theme="1"/>
        <rFont val="Times New Roman"/>
        <family val="1"/>
      </rPr>
      <t xml:space="preserve">   </t>
    </r>
    <r>
      <rPr>
        <sz val="14"/>
        <color theme="1"/>
        <rFont val="Times New Roman"/>
        <family val="1"/>
      </rPr>
      <t>наличие законных оснований для принятия должностными лицами решений по своему усмотрению;</t>
    </r>
  </si>
  <si>
    <r>
      <rPr>
        <sz val="14"/>
        <color theme="1"/>
        <rFont val="Times New Roman"/>
        <family val="1"/>
      </rPr>
      <t>3)</t>
    </r>
    <r>
      <rPr>
        <sz val="7"/>
        <color theme="1"/>
        <rFont val="Times New Roman"/>
        <family val="1"/>
      </rPr>
      <t xml:space="preserve">   </t>
    </r>
    <r>
      <rPr>
        <sz val="14"/>
        <color theme="1"/>
        <rFont val="Times New Roman"/>
        <family val="1"/>
      </rPr>
      <t>возможность органа (должностного лица) принять несколько видов решений при наличии одних и тех же оснований.</t>
    </r>
  </si>
  <si>
    <t>Завышенные требования к лицу, предъявляемые для реализации принадлежащего ему права – требования, предъявляемые для реализации принадлежащего лицу права, которые превышают степень разумных (необходимых) требований и/или предъявление которых не обосновано нормами законодательства. Как правило, данный коррупционный риск наблюдается при правовом регулировании регистрационных, разрешительных и уведомительных правоотношений, конкурсных процедур, применения к гражданам и организациям санкций и иных мер воздействия, в том числе связанных с ограничением, лишением, приостановлением прав;</t>
  </si>
  <si>
    <r>
      <rPr>
        <sz val="14"/>
        <color theme="1"/>
        <rFont val="Times New Roman"/>
        <family val="1"/>
      </rPr>
      <t>1)</t>
    </r>
    <r>
      <rPr>
        <sz val="7"/>
        <color theme="1"/>
        <rFont val="Times New Roman"/>
        <family val="1"/>
      </rPr>
      <t xml:space="preserve">    </t>
    </r>
    <r>
      <rPr>
        <sz val="14"/>
        <color theme="1"/>
        <rFont val="Times New Roman"/>
        <family val="1"/>
      </rPr>
      <t>возложение на физических и юридических лиц дополнительных обязанностей, необоснованных законом, при реализации субъективных прав и свобод;</t>
    </r>
  </si>
  <si>
    <r>
      <rPr>
        <sz val="14"/>
        <color theme="1"/>
        <rFont val="Times New Roman"/>
        <family val="1"/>
      </rPr>
      <t>2)</t>
    </r>
    <r>
      <rPr>
        <sz val="7"/>
        <color theme="1"/>
        <rFont val="Times New Roman"/>
        <family val="1"/>
      </rPr>
      <t xml:space="preserve">  </t>
    </r>
    <r>
      <rPr>
        <sz val="14"/>
        <color theme="1"/>
        <rFont val="Times New Roman"/>
        <family val="1"/>
      </rPr>
      <t>установление обременительных запретов и ограничений, соблюдение которых ограничит закрепленные Конституцией и законами Республики Казахстан права и свободы;</t>
    </r>
  </si>
  <si>
    <r>
      <rPr>
        <sz val="14"/>
        <color theme="1"/>
        <rFont val="Times New Roman"/>
        <family val="1"/>
      </rPr>
      <t>3)</t>
    </r>
    <r>
      <rPr>
        <sz val="7"/>
        <color theme="1"/>
        <rFont val="Times New Roman"/>
        <family val="1"/>
      </rPr>
      <t xml:space="preserve">   </t>
    </r>
    <r>
      <rPr>
        <sz val="14"/>
        <color theme="1"/>
        <rFont val="Times New Roman"/>
        <family val="1"/>
      </rPr>
      <t>установление иных требований, ограничивающих права и свободы физических и юридических лиц, и/или предъявление которых не обосновано нормами законодательства;</t>
    </r>
  </si>
  <si>
    <r>
      <rPr>
        <sz val="14"/>
        <color theme="1"/>
        <rFont val="Times New Roman"/>
        <family val="1"/>
      </rPr>
      <t>4)</t>
    </r>
    <r>
      <rPr>
        <sz val="7"/>
        <color theme="1"/>
        <rFont val="Times New Roman"/>
        <family val="1"/>
      </rPr>
      <t xml:space="preserve">     </t>
    </r>
    <r>
      <rPr>
        <sz val="14"/>
        <color theme="1"/>
        <rFont val="Times New Roman"/>
        <family val="1"/>
      </rPr>
      <t>установление неопределенных, трудновыполнимых требований к гражданам и организациям.</t>
    </r>
  </si>
  <si>
    <t>Наличие излишних административных барьеров – установление требований, выполнение которых необходимо для реализации физическими и юридическими лицами своих прав, из которых вытекают полномочия должностных лиц отказать в реализации права, приостановить или ликвидировать деятельность, либо привлечь к ответственности.</t>
  </si>
  <si>
    <r>
      <rPr>
        <sz val="14"/>
        <color theme="1"/>
        <rFont val="Times New Roman"/>
        <family val="1"/>
      </rPr>
      <t>1)</t>
    </r>
    <r>
      <rPr>
        <sz val="7"/>
        <color theme="1"/>
        <rFont val="Times New Roman"/>
        <family val="1"/>
      </rPr>
      <t xml:space="preserve">      </t>
    </r>
    <r>
      <rPr>
        <sz val="14"/>
        <color theme="1"/>
        <rFont val="Times New Roman"/>
        <family val="1"/>
      </rPr>
      <t>возложение на физических и юридических лиц обязанности представлять документы, информацию и другие данные, истребование которых нецелесообразно в силу наличия указанных сведений у объекта анализа либо данные сведения объект анализа уполномочен истребовать из необходимых источников самостоятельно;</t>
    </r>
  </si>
  <si>
    <r>
      <rPr>
        <sz val="14"/>
        <color theme="1"/>
        <rFont val="Times New Roman"/>
        <family val="1"/>
      </rPr>
      <t>2)</t>
    </r>
    <r>
      <rPr>
        <sz val="7"/>
        <color theme="1"/>
        <rFont val="Times New Roman"/>
        <family val="1"/>
      </rPr>
      <t xml:space="preserve">        </t>
    </r>
    <r>
      <rPr>
        <sz val="14"/>
        <color theme="1"/>
        <rFont val="Times New Roman"/>
        <family val="1"/>
      </rPr>
      <t>обязанность соответствовать признакам (профессиональным, имущественным, социальным), наделение которых не соответствует приобретаемому праву;</t>
    </r>
  </si>
  <si>
    <r>
      <rPr>
        <sz val="14"/>
        <color theme="1"/>
        <rFont val="Times New Roman"/>
        <family val="1"/>
      </rPr>
      <t>3)</t>
    </r>
    <r>
      <rPr>
        <sz val="7"/>
        <color theme="1"/>
        <rFont val="Times New Roman"/>
        <family val="1"/>
      </rPr>
      <t xml:space="preserve">      </t>
    </r>
    <r>
      <rPr>
        <sz val="14"/>
        <color theme="1"/>
        <rFont val="Times New Roman"/>
        <family val="1"/>
      </rPr>
      <t>длительные сроки предоставления государственных услуг при наличии возможности их незамедлительного предоставления (например, если в объекте анализа используются автоматизированные информационные системы);</t>
    </r>
  </si>
  <si>
    <r>
      <rPr>
        <sz val="14"/>
        <color theme="1"/>
        <rFont val="Times New Roman"/>
        <family val="1"/>
      </rPr>
      <t>4)</t>
    </r>
    <r>
      <rPr>
        <sz val="7"/>
        <color theme="1"/>
        <rFont val="Times New Roman"/>
        <family val="1"/>
      </rPr>
      <t xml:space="preserve">      </t>
    </r>
    <r>
      <rPr>
        <sz val="14"/>
        <color theme="1"/>
        <rFont val="Times New Roman"/>
        <family val="1"/>
      </rPr>
      <t>возложение на граждан обязанности нотариально заверять и апостилировать в других государственных органах документы при возможности сличить их оригиналы и копии в государственном органе, куда они обратились, если такой порядок не предусмотрен международными актами либо законодательством другого государства, в которое указанные документы предполагается препроводить;</t>
    </r>
  </si>
  <si>
    <r>
      <rPr>
        <sz val="14"/>
        <color theme="1"/>
        <rFont val="Times New Roman"/>
        <family val="1"/>
      </rPr>
      <t>5)</t>
    </r>
    <r>
      <rPr>
        <sz val="7"/>
        <color theme="1"/>
        <rFont val="Times New Roman"/>
        <family val="1"/>
      </rPr>
      <t xml:space="preserve">    </t>
    </r>
    <r>
      <rPr>
        <sz val="14"/>
        <color theme="1"/>
        <rFont val="Times New Roman"/>
        <family val="1"/>
      </rPr>
      <t>несмотря на соответствие гражданина, претендующего на занятие определенным видом деятельности, нормативно установленным квалификационным требованиям	(наличие	соответствующих профессионального опыта, квалификации, трудового стажа и др.) установление необходимости прохождения ими экзаменов, тестирования, собеседования и т.п.</t>
    </r>
  </si>
  <si>
    <t>Ненадлежащее определение функций, обязанностей, прав и ответственности</t>
  </si>
  <si>
    <r>
      <rPr>
        <sz val="14"/>
        <color theme="1"/>
        <rFont val="Times New Roman"/>
        <family val="1"/>
      </rPr>
      <t>1)</t>
    </r>
    <r>
      <rPr>
        <sz val="7"/>
        <color theme="1"/>
        <rFont val="Times New Roman"/>
        <family val="1"/>
      </rPr>
      <t xml:space="preserve">    </t>
    </r>
    <r>
      <rPr>
        <sz val="14"/>
        <color theme="1"/>
        <rFont val="Times New Roman"/>
        <family val="1"/>
      </rPr>
      <t>невозможность установления из содержания правового акта или внутреннего документа ответственного за принятие решение должностного лица;</t>
    </r>
  </si>
  <si>
    <r>
      <rPr>
        <sz val="14"/>
        <color theme="1"/>
        <rFont val="Times New Roman"/>
        <family val="1"/>
      </rPr>
      <t>2)</t>
    </r>
    <r>
      <rPr>
        <sz val="7"/>
        <color theme="1"/>
        <rFont val="Times New Roman"/>
        <family val="1"/>
      </rPr>
      <t xml:space="preserve">    </t>
    </r>
    <r>
      <rPr>
        <sz val="14"/>
        <color theme="1"/>
        <rFont val="Times New Roman"/>
        <family val="1"/>
      </rPr>
      <t>отсутствуют ограничения и запреты, позволяющие не допустить возникновение коррупционного правонарушения (например, запрет передавать принятие решения другому должностному лицу, разглашать ставшие известными сведения и т.п.);</t>
    </r>
  </si>
  <si>
    <r>
      <rPr>
        <sz val="14"/>
        <color theme="1"/>
        <rFont val="Times New Roman"/>
        <family val="1"/>
      </rPr>
      <t>3)</t>
    </r>
    <r>
      <rPr>
        <sz val="7"/>
        <color theme="1"/>
        <rFont val="Times New Roman"/>
        <family val="1"/>
      </rPr>
      <t xml:space="preserve">   </t>
    </r>
    <r>
      <rPr>
        <sz val="14"/>
        <color theme="1"/>
        <rFont val="Times New Roman"/>
        <family val="1"/>
      </rPr>
      <t>не установлена персональная ответственность за неисполнение или ненадлежащее исполнение должностных обязанностей;</t>
    </r>
  </si>
  <si>
    <r>
      <rPr>
        <sz val="14"/>
        <color theme="1"/>
        <rFont val="Times New Roman"/>
        <family val="1"/>
      </rPr>
      <t>4)</t>
    </r>
    <r>
      <rPr>
        <sz val="7"/>
        <color theme="1"/>
        <rFont val="Times New Roman"/>
        <family val="1"/>
      </rPr>
      <t xml:space="preserve">   </t>
    </r>
    <r>
      <rPr>
        <sz val="14"/>
        <color theme="1"/>
        <rFont val="Times New Roman"/>
        <family val="1"/>
      </rPr>
      <t>не определена процедура контроля за исполнением должностными лицами обязанностей и полномочий.</t>
    </r>
  </si>
  <si>
    <t>НАПРАВЛЕНИЕ: Организационно-управленческая деятельность</t>
  </si>
  <si>
    <t xml:space="preserve">Управление персоналом </t>
  </si>
  <si>
    <r>
      <rPr>
        <sz val="14"/>
        <color theme="1"/>
        <rFont val="Times New Roman"/>
        <family val="1"/>
      </rPr>
      <t>1)</t>
    </r>
    <r>
      <rPr>
        <sz val="7"/>
        <color theme="1"/>
        <rFont val="Times New Roman"/>
        <family val="1"/>
      </rPr>
      <t xml:space="preserve">     </t>
    </r>
    <r>
      <rPr>
        <sz val="14"/>
        <color theme="1"/>
        <rFont val="Times New Roman"/>
        <family val="1"/>
      </rPr>
      <t>неурегулированность вопросов порядка отбора и назначения на должность;</t>
    </r>
  </si>
  <si>
    <r>
      <rPr>
        <sz val="14"/>
        <color theme="1"/>
        <rFont val="Times New Roman"/>
        <family val="1"/>
      </rPr>
      <t>2)</t>
    </r>
    <r>
      <rPr>
        <sz val="7"/>
        <color theme="1"/>
        <rFont val="Times New Roman"/>
        <family val="1"/>
      </rPr>
      <t xml:space="preserve">     </t>
    </r>
    <r>
      <rPr>
        <sz val="14"/>
        <color theme="1"/>
        <rFont val="Times New Roman"/>
        <family val="1"/>
      </rPr>
      <t>назначение на должность без проведения конкурсного отбора;</t>
    </r>
  </si>
  <si>
    <r>
      <rPr>
        <sz val="14"/>
        <color theme="1"/>
        <rFont val="Times New Roman"/>
        <family val="1"/>
      </rPr>
      <t>3)</t>
    </r>
    <r>
      <rPr>
        <sz val="7"/>
        <color theme="1"/>
        <rFont val="Times New Roman"/>
        <family val="1"/>
      </rPr>
      <t xml:space="preserve">     </t>
    </r>
    <r>
      <rPr>
        <sz val="14"/>
        <color theme="1"/>
        <rFont val="Times New Roman"/>
        <family val="1"/>
      </rPr>
      <t>формальное проведение конкурсного отбора, принятие на работу лиц, не соответствующих квалификационным требованиям;</t>
    </r>
  </si>
  <si>
    <r>
      <rPr>
        <sz val="14"/>
        <color theme="1"/>
        <rFont val="Times New Roman"/>
        <family val="1"/>
      </rPr>
      <t>4)</t>
    </r>
    <r>
      <rPr>
        <sz val="7"/>
        <color theme="1"/>
        <rFont val="Times New Roman"/>
        <family val="1"/>
      </rPr>
      <t xml:space="preserve">     </t>
    </r>
    <r>
      <rPr>
        <sz val="14"/>
        <color theme="1"/>
        <rFont val="Times New Roman"/>
        <family val="1"/>
      </rPr>
      <t>не размещение, несвоевременное и/или неполное размещение информации о наличии вакансии, квалификационных требований, перечне необходимых документов, лицах, допущенных к различным этапам отбора;</t>
    </r>
  </si>
  <si>
    <r>
      <rPr>
        <sz val="14"/>
        <color theme="1"/>
        <rFont val="Times New Roman"/>
        <family val="1"/>
      </rPr>
      <t>5)</t>
    </r>
    <r>
      <rPr>
        <sz val="7"/>
        <color theme="1"/>
        <rFont val="Times New Roman"/>
        <family val="1"/>
      </rPr>
      <t xml:space="preserve">     </t>
    </r>
    <r>
      <rPr>
        <sz val="14"/>
        <color theme="1"/>
        <rFont val="Times New Roman"/>
        <family val="1"/>
      </rPr>
      <t>отсутствие сроков проведения этапов отбора (размещение объявления о вакансии, прием документов, собеседования, тестирования итд);</t>
    </r>
  </si>
  <si>
    <r>
      <rPr>
        <sz val="14"/>
        <color theme="1"/>
        <rFont val="Times New Roman"/>
        <family val="1"/>
      </rPr>
      <t>6)</t>
    </r>
    <r>
      <rPr>
        <sz val="7"/>
        <color theme="1"/>
        <rFont val="Times New Roman"/>
        <family val="1"/>
      </rPr>
      <t xml:space="preserve">     </t>
    </r>
    <r>
      <rPr>
        <sz val="14"/>
        <color theme="1"/>
        <rFont val="Times New Roman"/>
        <family val="1"/>
      </rPr>
      <t>отсутствие механизма формирования и защиты вопросов для проведения собеседования и тестирования;</t>
    </r>
  </si>
  <si>
    <r>
      <rPr>
        <sz val="14"/>
        <color theme="1"/>
        <rFont val="Times New Roman"/>
        <family val="1"/>
      </rPr>
      <t>7)</t>
    </r>
    <r>
      <rPr>
        <sz val="7"/>
        <color theme="1"/>
        <rFont val="Times New Roman"/>
        <family val="1"/>
      </rPr>
      <t xml:space="preserve">     </t>
    </r>
    <r>
      <rPr>
        <sz val="14"/>
        <color theme="1"/>
        <rFont val="Times New Roman"/>
        <family val="1"/>
      </rPr>
      <t>создание неравных условий для кандидатов;</t>
    </r>
  </si>
  <si>
    <r>
      <rPr>
        <sz val="14"/>
        <color theme="1"/>
        <rFont val="Times New Roman"/>
        <family val="1"/>
      </rPr>
      <t>8)</t>
    </r>
    <r>
      <rPr>
        <sz val="7"/>
        <color theme="1"/>
        <rFont val="Times New Roman"/>
        <family val="1"/>
      </rPr>
      <t xml:space="preserve">     </t>
    </r>
    <r>
      <rPr>
        <sz val="14"/>
        <color theme="1"/>
        <rFont val="Times New Roman"/>
        <family val="1"/>
      </rPr>
      <t>не обеспечение мер по урегулированию конфликта интересов у лиц, принимающих решение о приеме кандидатов на работу;</t>
    </r>
  </si>
  <si>
    <r>
      <rPr>
        <sz val="14"/>
        <color theme="1"/>
        <rFont val="Times New Roman"/>
        <family val="1"/>
      </rPr>
      <t>9)</t>
    </r>
    <r>
      <rPr>
        <sz val="7"/>
        <color theme="1"/>
        <rFont val="Times New Roman"/>
        <family val="1"/>
      </rPr>
      <t xml:space="preserve">     </t>
    </r>
    <r>
      <rPr>
        <sz val="14"/>
        <color theme="1"/>
        <rFont val="Times New Roman"/>
        <family val="1"/>
      </rPr>
      <t>повышение работников в должности, перевод на иные должности без проведения конкурсного отбора;</t>
    </r>
  </si>
  <si>
    <r>
      <rPr>
        <sz val="14"/>
        <color theme="1"/>
        <rFont val="Times New Roman"/>
        <family val="1"/>
      </rPr>
      <t>10)</t>
    </r>
    <r>
      <rPr>
        <sz val="7"/>
        <color theme="1"/>
        <rFont val="Times New Roman"/>
        <family val="1"/>
      </rPr>
      <t xml:space="preserve">  </t>
    </r>
    <r>
      <rPr>
        <sz val="14"/>
        <color theme="1"/>
        <rFont val="Times New Roman"/>
        <family val="1"/>
      </rPr>
      <t>закрытость информации о заработных платах, поощрениях работников объекта анализа;</t>
    </r>
  </si>
  <si>
    <r>
      <rPr>
        <sz val="14"/>
        <color theme="1"/>
        <rFont val="Times New Roman"/>
        <family val="1"/>
      </rPr>
      <t>11)</t>
    </r>
    <r>
      <rPr>
        <sz val="7"/>
        <color theme="1"/>
        <rFont val="Times New Roman"/>
        <family val="1"/>
      </rPr>
      <t xml:space="preserve">  </t>
    </r>
    <r>
      <rPr>
        <sz val="14"/>
        <color theme="1"/>
        <rFont val="Times New Roman"/>
        <family val="1"/>
      </rPr>
      <t>поощрение работников при наличии не снятых дисциплинарных взысканий;</t>
    </r>
  </si>
  <si>
    <r>
      <rPr>
        <sz val="14"/>
        <color theme="1"/>
        <rFont val="Times New Roman"/>
        <family val="1"/>
      </rPr>
      <t>12)</t>
    </r>
    <r>
      <rPr>
        <sz val="7"/>
        <color theme="1"/>
        <rFont val="Times New Roman"/>
        <family val="1"/>
      </rPr>
      <t xml:space="preserve">  </t>
    </r>
    <r>
      <rPr>
        <sz val="14"/>
        <color theme="1"/>
        <rFont val="Times New Roman"/>
        <family val="1"/>
      </rPr>
      <t>большой удельный вес досрочно снятых дисциплинарных взысканий;</t>
    </r>
  </si>
  <si>
    <r>
      <rPr>
        <sz val="14"/>
        <color theme="1"/>
        <rFont val="Times New Roman"/>
        <family val="1"/>
      </rPr>
      <t>13)</t>
    </r>
    <r>
      <rPr>
        <sz val="7"/>
        <color theme="1"/>
        <rFont val="Times New Roman"/>
        <family val="1"/>
      </rPr>
      <t xml:space="preserve">  </t>
    </r>
    <r>
      <rPr>
        <sz val="14"/>
        <color theme="1"/>
        <rFont val="Times New Roman"/>
        <family val="1"/>
      </rPr>
      <t>поощрение работников на усмотрение должностных лиц объекта анализа вне зависимости от результатов работы;</t>
    </r>
  </si>
  <si>
    <r>
      <rPr>
        <sz val="14"/>
        <color theme="1"/>
        <rFont val="Times New Roman"/>
        <family val="1"/>
      </rPr>
      <t>14)</t>
    </r>
    <r>
      <rPr>
        <sz val="7"/>
        <color theme="1"/>
        <rFont val="Times New Roman"/>
        <family val="1"/>
      </rPr>
      <t xml:space="preserve">  </t>
    </r>
    <r>
      <rPr>
        <sz val="14"/>
        <color theme="1"/>
        <rFont val="Times New Roman"/>
        <family val="1"/>
      </rPr>
      <t>снятие дисциплинарных взысканий в чрезмерно короткие сроки;</t>
    </r>
  </si>
  <si>
    <r>
      <rPr>
        <sz val="14"/>
        <color theme="1"/>
        <rFont val="Times New Roman"/>
        <family val="1"/>
      </rPr>
      <t>15)</t>
    </r>
    <r>
      <rPr>
        <sz val="7"/>
        <color theme="1"/>
        <rFont val="Times New Roman"/>
        <family val="1"/>
      </rPr>
      <t xml:space="preserve">  </t>
    </r>
    <r>
      <rPr>
        <sz val="14"/>
        <color theme="1"/>
        <rFont val="Times New Roman"/>
        <family val="1"/>
      </rPr>
      <t>не применение мер дисциплинарного характера к лицам, совершившим или допустившим нарушения законодательства, нарушения или ограничения прав физических или юридических лиц и др.</t>
    </r>
  </si>
  <si>
    <t xml:space="preserve">Урегулирование конфликта интересов </t>
  </si>
  <si>
    <r>
      <rPr>
        <sz val="14"/>
        <color theme="1"/>
        <rFont val="Times New Roman"/>
        <family val="1"/>
      </rPr>
      <t>1)</t>
    </r>
    <r>
      <rPr>
        <sz val="7"/>
        <color theme="1"/>
        <rFont val="Times New Roman"/>
        <family val="1"/>
      </rPr>
      <t xml:space="preserve">     </t>
    </r>
    <r>
      <rPr>
        <sz val="14"/>
        <color theme="1"/>
        <rFont val="Times New Roman"/>
        <family val="1"/>
      </rPr>
      <t>отсутствие документа (политики), регулирующего процедуры по урегулированию конфликта интересов;</t>
    </r>
  </si>
  <si>
    <r>
      <rPr>
        <sz val="14"/>
        <color theme="1"/>
        <rFont val="Times New Roman"/>
        <family val="1"/>
      </rPr>
      <t>2)</t>
    </r>
    <r>
      <rPr>
        <sz val="7"/>
        <color theme="1"/>
        <rFont val="Times New Roman"/>
        <family val="1"/>
      </rPr>
      <t xml:space="preserve">     </t>
    </r>
    <r>
      <rPr>
        <sz val="14"/>
        <color theme="1"/>
        <rFont val="Times New Roman"/>
        <family val="1"/>
      </rPr>
      <t>отсутствие лица, на которое возложены функции по мониторингу и регулированию конфликта интересов;</t>
    </r>
  </si>
  <si>
    <r>
      <rPr>
        <sz val="14"/>
        <color theme="1"/>
        <rFont val="Times New Roman"/>
        <family val="1"/>
      </rPr>
      <t>3)</t>
    </r>
    <r>
      <rPr>
        <sz val="7"/>
        <color theme="1"/>
        <rFont val="Times New Roman"/>
        <family val="1"/>
      </rPr>
      <t xml:space="preserve">     </t>
    </r>
    <r>
      <rPr>
        <sz val="14"/>
        <color theme="1"/>
        <rFont val="Times New Roman"/>
        <family val="1"/>
      </rPr>
      <t>непринятие мер по мониторингу конфликта интересов и его урегулированию;</t>
    </r>
  </si>
  <si>
    <r>
      <rPr>
        <sz val="14"/>
        <color theme="1"/>
        <rFont val="Times New Roman"/>
        <family val="1"/>
      </rPr>
      <t>4)</t>
    </r>
    <r>
      <rPr>
        <sz val="7"/>
        <color theme="1"/>
        <rFont val="Times New Roman"/>
        <family val="1"/>
      </rPr>
      <t xml:space="preserve">     </t>
    </r>
    <r>
      <rPr>
        <sz val="14"/>
        <color theme="1"/>
        <rFont val="Times New Roman"/>
        <family val="1"/>
      </rPr>
      <t>наличие противоречий между административными регламентами, должностными инструкциями с одной стороны и плановыми показателями - с другой стороны;</t>
    </r>
  </si>
  <si>
    <r>
      <rPr>
        <sz val="14"/>
        <color theme="1"/>
        <rFont val="Times New Roman"/>
        <family val="1"/>
      </rPr>
      <t>5)</t>
    </r>
    <r>
      <rPr>
        <sz val="7"/>
        <color theme="1"/>
        <rFont val="Times New Roman"/>
        <family val="1"/>
      </rPr>
      <t xml:space="preserve">     </t>
    </r>
    <r>
      <rPr>
        <sz val="14"/>
        <color theme="1"/>
        <rFont val="Times New Roman"/>
        <family val="1"/>
      </rPr>
      <t>наличие противоречий между регулятивными и контрольными функциями;</t>
    </r>
  </si>
  <si>
    <r>
      <rPr>
        <sz val="14"/>
        <color theme="1"/>
        <rFont val="Times New Roman"/>
        <family val="1"/>
      </rPr>
      <t>6)</t>
    </r>
    <r>
      <rPr>
        <sz val="7"/>
        <color theme="1"/>
        <rFont val="Times New Roman"/>
        <family val="1"/>
      </rPr>
      <t xml:space="preserve">     </t>
    </r>
    <r>
      <rPr>
        <sz val="14"/>
        <color theme="1"/>
        <rFont val="Times New Roman"/>
        <family val="1"/>
      </rPr>
      <t>факты конфликта интересов у работников объекта анализа при выполнении ими должностных функций;</t>
    </r>
  </si>
  <si>
    <r>
      <rPr>
        <sz val="14"/>
        <color theme="1"/>
        <rFont val="Times New Roman"/>
        <family val="1"/>
      </rPr>
      <t>7)</t>
    </r>
    <r>
      <rPr>
        <sz val="7"/>
        <color theme="1"/>
        <rFont val="Times New Roman"/>
        <family val="1"/>
      </rPr>
      <t xml:space="preserve">     </t>
    </r>
    <r>
      <rPr>
        <sz val="14"/>
        <color theme="1"/>
        <rFont val="Times New Roman"/>
        <family val="1"/>
      </rPr>
      <t>отсутствие требований по урегулированию конфликта интересов в документах, регулирующих деятельность коллегиальных органов.</t>
    </r>
  </si>
  <si>
    <t xml:space="preserve">Оказание государственных услуг </t>
  </si>
  <si>
    <r>
      <rPr>
        <sz val="14"/>
        <color theme="1"/>
        <rFont val="Times New Roman"/>
        <family val="1"/>
      </rPr>
      <t>1)</t>
    </r>
    <r>
      <rPr>
        <sz val="7"/>
        <color theme="1"/>
        <rFont val="Times New Roman"/>
        <family val="1"/>
      </rPr>
      <t xml:space="preserve">     </t>
    </r>
    <r>
      <rPr>
        <sz val="14"/>
        <color theme="1"/>
        <rFont val="Times New Roman"/>
        <family val="1"/>
      </rPr>
      <t>несоответствие фактических процессов оказания государственных услуг установленным требованиям, в том числе системные факты нарушения сроков оказания услуг, истребования не предусмотренных правовыми актами документов, факты нарушения порядка процедур оказания услуг;</t>
    </r>
  </si>
  <si>
    <r>
      <rPr>
        <sz val="14"/>
        <color theme="1"/>
        <rFont val="Times New Roman"/>
        <family val="1"/>
      </rPr>
      <t>2)</t>
    </r>
    <r>
      <rPr>
        <sz val="7"/>
        <color theme="1"/>
        <rFont val="Times New Roman"/>
        <family val="1"/>
      </rPr>
      <t xml:space="preserve">     </t>
    </r>
    <r>
      <rPr>
        <sz val="14"/>
        <color theme="1"/>
        <rFont val="Times New Roman"/>
        <family val="1"/>
      </rPr>
      <t>противоречия требований, предусмотренных в правилах оказания государственной услуги нормам вышестоящих нормативных правовых актов;</t>
    </r>
  </si>
  <si>
    <r>
      <rPr>
        <sz val="14"/>
        <color theme="1"/>
        <rFont val="Times New Roman"/>
        <family val="1"/>
      </rPr>
      <t>3)</t>
    </r>
    <r>
      <rPr>
        <sz val="7"/>
        <color theme="1"/>
        <rFont val="Times New Roman"/>
        <family val="1"/>
      </rPr>
      <t xml:space="preserve">     </t>
    </r>
    <r>
      <rPr>
        <sz val="14"/>
        <color theme="1"/>
        <rFont val="Times New Roman"/>
        <family val="1"/>
      </rPr>
      <t>ненадлежащая работа информационных систем, используемых при оказании государственных услуг, приводящая к нарушению установленного порядка;</t>
    </r>
  </si>
  <si>
    <r>
      <rPr>
        <sz val="14"/>
        <color theme="1"/>
        <rFont val="Times New Roman"/>
        <family val="1"/>
      </rPr>
      <t>4)</t>
    </r>
    <r>
      <rPr>
        <sz val="7"/>
        <color theme="1"/>
        <rFont val="Times New Roman"/>
        <family val="1"/>
      </rPr>
      <t xml:space="preserve">     </t>
    </r>
    <r>
      <rPr>
        <sz val="14"/>
        <color theme="1"/>
        <rFont val="Times New Roman"/>
        <family val="1"/>
      </rPr>
      <t>возможность «ручной» корректировки процессов оказания государственной услуги при использовании информационных систем;</t>
    </r>
  </si>
  <si>
    <r>
      <rPr>
        <sz val="14"/>
        <color theme="1"/>
        <rFont val="Times New Roman"/>
        <family val="1"/>
      </rPr>
      <t>5)</t>
    </r>
    <r>
      <rPr>
        <sz val="7"/>
        <color theme="1"/>
        <rFont val="Times New Roman"/>
        <family val="1"/>
      </rPr>
      <t xml:space="preserve">     </t>
    </r>
    <r>
      <rPr>
        <sz val="14"/>
        <color theme="1"/>
        <rFont val="Times New Roman"/>
        <family val="1"/>
      </rPr>
      <t>прием документов и выдача результатов оказания государственных услуг непосредственно через услугодателя;</t>
    </r>
  </si>
  <si>
    <r>
      <rPr>
        <sz val="14"/>
        <color theme="1"/>
        <rFont val="Times New Roman"/>
        <family val="1"/>
      </rPr>
      <t>6)</t>
    </r>
    <r>
      <rPr>
        <sz val="7"/>
        <color theme="1"/>
        <rFont val="Times New Roman"/>
        <family val="1"/>
      </rPr>
      <t xml:space="preserve">     </t>
    </r>
    <r>
      <rPr>
        <sz val="14"/>
        <color theme="1"/>
        <rFont val="Times New Roman"/>
        <family val="1"/>
      </rPr>
      <t>постановка на утрату правил по оказанию государственных услуг без утверждения нового правового акта;</t>
    </r>
  </si>
  <si>
    <r>
      <rPr>
        <sz val="14"/>
        <color theme="1"/>
        <rFont val="Times New Roman"/>
        <family val="1"/>
      </rPr>
      <t>7)</t>
    </r>
    <r>
      <rPr>
        <sz val="7"/>
        <color theme="1"/>
        <rFont val="Times New Roman"/>
        <family val="1"/>
      </rPr>
      <t xml:space="preserve">     </t>
    </r>
    <r>
      <rPr>
        <sz val="14"/>
        <color theme="1"/>
        <rFont val="Times New Roman"/>
        <family val="1"/>
      </rPr>
      <t>чрезмерно длительное принятие правового акта, регулирующего оказание государственной услуги;</t>
    </r>
  </si>
  <si>
    <r>
      <rPr>
        <sz val="14"/>
        <color theme="1"/>
        <rFont val="Times New Roman"/>
        <family val="1"/>
      </rPr>
      <t>8)</t>
    </r>
    <r>
      <rPr>
        <sz val="7"/>
        <color theme="1"/>
        <rFont val="Times New Roman"/>
        <family val="1"/>
      </rPr>
      <t xml:space="preserve">     </t>
    </r>
    <r>
      <rPr>
        <sz val="14"/>
        <color theme="1"/>
        <rFont val="Times New Roman"/>
        <family val="1"/>
      </rPr>
      <t>оказание «скрытых» государственных услуг, выдача разрешительных документов или согласований в порядке, установленном Законом «О порядке рассмотрения обращений физических и юридических лиц».</t>
    </r>
  </si>
  <si>
    <t>Реализация разрешительных функций включает в себя выдачу разрешительных документов, проведение экспертиз, наделение правом, регистрацию, согласование, не включенные в Реестр государственных услуг</t>
  </si>
  <si>
    <r>
      <rPr>
        <sz val="14"/>
        <color theme="1"/>
        <rFont val="Times New Roman"/>
        <family val="1"/>
      </rPr>
      <t>1)</t>
    </r>
    <r>
      <rPr>
        <sz val="7"/>
        <color theme="1"/>
        <rFont val="Times New Roman"/>
        <family val="1"/>
      </rPr>
      <t xml:space="preserve">  </t>
    </r>
    <r>
      <rPr>
        <sz val="14"/>
        <color theme="1"/>
        <rFont val="Times New Roman"/>
        <family val="1"/>
      </rPr>
      <t>отсутствие или частичное регулирование порядка реализации разрешительных функций (необходимые документы, форма оказания, сроки, результат, основания отказа и др.);</t>
    </r>
  </si>
  <si>
    <r>
      <rPr>
        <sz val="14"/>
        <color theme="1"/>
        <rFont val="Times New Roman"/>
        <family val="1"/>
      </rPr>
      <t>2)</t>
    </r>
    <r>
      <rPr>
        <sz val="7"/>
        <color theme="1"/>
        <rFont val="Times New Roman"/>
        <family val="1"/>
      </rPr>
      <t xml:space="preserve">  </t>
    </r>
    <r>
      <rPr>
        <sz val="14"/>
        <color theme="1"/>
        <rFont val="Times New Roman"/>
        <family val="1"/>
      </rPr>
      <t>несоответствие фактических процедур реализации разрешительных функций установленным правовыми актами требованиям;</t>
    </r>
  </si>
  <si>
    <r>
      <rPr>
        <sz val="14"/>
        <color theme="1"/>
        <rFont val="Times New Roman"/>
        <family val="1"/>
      </rPr>
      <t>3)</t>
    </r>
    <r>
      <rPr>
        <sz val="7"/>
        <color theme="1"/>
        <rFont val="Times New Roman"/>
        <family val="1"/>
      </rPr>
      <t xml:space="preserve">  </t>
    </r>
    <r>
      <rPr>
        <sz val="14"/>
        <color theme="1"/>
        <rFont val="Times New Roman"/>
        <family val="1"/>
      </rPr>
      <t>ненадлежащая работа информационных систем, используемых при реализации разрешительных функций, приводящая к нарушению установленного порядка;</t>
    </r>
  </si>
  <si>
    <r>
      <rPr>
        <sz val="14"/>
        <color theme="1"/>
        <rFont val="Times New Roman"/>
        <family val="1"/>
      </rPr>
      <t>4)</t>
    </r>
    <r>
      <rPr>
        <sz val="7"/>
        <color theme="1"/>
        <rFont val="Times New Roman"/>
        <family val="1"/>
      </rPr>
      <t xml:space="preserve">  </t>
    </r>
    <r>
      <rPr>
        <sz val="14"/>
        <color theme="1"/>
        <rFont val="Times New Roman"/>
        <family val="1"/>
      </rPr>
      <t>возможность «ручной» корректировки процессов разрешительных функций при использовании информационных систем;</t>
    </r>
  </si>
  <si>
    <r>
      <rPr>
        <sz val="14"/>
        <color theme="1"/>
        <rFont val="Times New Roman"/>
        <family val="1"/>
      </rPr>
      <t>5)</t>
    </r>
    <r>
      <rPr>
        <sz val="7"/>
        <color theme="1"/>
        <rFont val="Times New Roman"/>
        <family val="1"/>
      </rPr>
      <t xml:space="preserve">  </t>
    </r>
    <r>
      <rPr>
        <sz val="14"/>
        <color theme="1"/>
        <rFont val="Times New Roman"/>
        <family val="1"/>
      </rPr>
      <t>личный контакт с физическими и юридическими лицами.</t>
    </r>
  </si>
  <si>
    <t>Реализация контрольно-ревизионных функций</t>
  </si>
  <si>
    <t>1)	системные	факты	нарушения	сроков	проведения	контрольных мероприятий;</t>
  </si>
  <si>
    <r>
      <rPr>
        <sz val="14"/>
        <color theme="1"/>
        <rFont val="Times New Roman"/>
        <family val="1"/>
      </rPr>
      <t>2)</t>
    </r>
    <r>
      <rPr>
        <sz val="7"/>
        <color theme="1"/>
        <rFont val="Times New Roman"/>
        <family val="1"/>
      </rPr>
      <t xml:space="preserve">     </t>
    </r>
    <r>
      <rPr>
        <sz val="14"/>
        <color theme="1"/>
        <rFont val="Times New Roman"/>
        <family val="1"/>
      </rPr>
      <t>системные факты истребования документов, перечень которых не предусмотрен правовыми актами;</t>
    </r>
  </si>
  <si>
    <r>
      <rPr>
        <sz val="14"/>
        <color theme="1"/>
        <rFont val="Times New Roman"/>
        <family val="1"/>
      </rPr>
      <t>3)</t>
    </r>
    <r>
      <rPr>
        <sz val="7"/>
        <color theme="1"/>
        <rFont val="Times New Roman"/>
        <family val="1"/>
      </rPr>
      <t xml:space="preserve">     </t>
    </r>
    <r>
      <rPr>
        <sz val="14"/>
        <color theme="1"/>
        <rFont val="Times New Roman"/>
        <family val="1"/>
      </rPr>
      <t>системные факты нарушения процедур проведения контрольных мероприятий;</t>
    </r>
  </si>
  <si>
    <r>
      <rPr>
        <sz val="14"/>
        <color theme="1"/>
        <rFont val="Times New Roman"/>
        <family val="1"/>
      </rPr>
      <t>4)</t>
    </r>
    <r>
      <rPr>
        <sz val="7"/>
        <color theme="1"/>
        <rFont val="Times New Roman"/>
        <family val="1"/>
      </rPr>
      <t xml:space="preserve">     </t>
    </r>
    <r>
      <rPr>
        <sz val="14"/>
        <color theme="1"/>
        <rFont val="Times New Roman"/>
        <family val="1"/>
      </rPr>
      <t>ненадлежащая работа информационных систем, используемых при проведении контрольных мероприятий, приводящая к нарушению установленного порядка;</t>
    </r>
  </si>
  <si>
    <r>
      <rPr>
        <sz val="14"/>
        <color theme="1"/>
        <rFont val="Times New Roman"/>
        <family val="1"/>
      </rPr>
      <t>5)</t>
    </r>
    <r>
      <rPr>
        <sz val="7"/>
        <color theme="1"/>
        <rFont val="Times New Roman"/>
        <family val="1"/>
      </rPr>
      <t xml:space="preserve">     </t>
    </r>
    <r>
      <rPr>
        <sz val="14"/>
        <color theme="1"/>
        <rFont val="Times New Roman"/>
        <family val="1"/>
      </rPr>
      <t>возможность «ручной» корректировки процессов контрольных мероприятий при использовании информационных систем;</t>
    </r>
  </si>
  <si>
    <r>
      <rPr>
        <sz val="14"/>
        <color theme="1"/>
        <rFont val="Times New Roman"/>
        <family val="1"/>
      </rPr>
      <t>6)</t>
    </r>
    <r>
      <rPr>
        <sz val="7"/>
        <color theme="1"/>
        <rFont val="Times New Roman"/>
        <family val="1"/>
      </rPr>
      <t xml:space="preserve">     </t>
    </r>
    <r>
      <rPr>
        <sz val="14"/>
        <color theme="1"/>
        <rFont val="Times New Roman"/>
        <family val="1"/>
      </rPr>
      <t>отсутствие либо частичное регулирование сроков проведения проверочных мероприятий, охватываемого периода, полномочий лиц, уполномоченных на проведение контрольных мероприятий, критериев отбора объектов контроля, принятия решения по результатам проверочных</t>
    </r>
  </si>
  <si>
    <t>мероприятий, процедур приостановления или продления контрольных мероприятий;</t>
  </si>
  <si>
    <r>
      <rPr>
        <sz val="14"/>
        <color theme="1"/>
        <rFont val="Times New Roman"/>
        <family val="1"/>
      </rPr>
      <t>7)</t>
    </r>
    <r>
      <rPr>
        <sz val="7"/>
        <color theme="1"/>
        <rFont val="Times New Roman"/>
        <family val="1"/>
      </rPr>
      <t xml:space="preserve">     </t>
    </r>
    <r>
      <rPr>
        <sz val="14"/>
        <color theme="1"/>
        <rFont val="Times New Roman"/>
        <family val="1"/>
      </rPr>
      <t>отсутствие системы управления рисками при отборе объектов контроля;</t>
    </r>
  </si>
  <si>
    <r>
      <rPr>
        <sz val="14"/>
        <color theme="1"/>
        <rFont val="Times New Roman"/>
        <family val="1"/>
      </rPr>
      <t>8)</t>
    </r>
    <r>
      <rPr>
        <sz val="7"/>
        <color theme="1"/>
        <rFont val="Times New Roman"/>
        <family val="1"/>
      </rPr>
      <t xml:space="preserve">     </t>
    </r>
    <r>
      <rPr>
        <sz val="14"/>
        <color theme="1"/>
        <rFont val="Times New Roman"/>
        <family val="1"/>
      </rPr>
      <t>отсутствие требований по фото и видеофиксации;</t>
    </r>
  </si>
  <si>
    <r>
      <rPr>
        <sz val="14"/>
        <color theme="1"/>
        <rFont val="Times New Roman"/>
        <family val="1"/>
      </rPr>
      <t>9)</t>
    </r>
    <r>
      <rPr>
        <sz val="7"/>
        <color theme="1"/>
        <rFont val="Times New Roman"/>
        <family val="1"/>
      </rPr>
      <t xml:space="preserve">     </t>
    </r>
    <r>
      <rPr>
        <sz val="14"/>
        <color theme="1"/>
        <rFont val="Times New Roman"/>
        <family val="1"/>
      </rPr>
      <t>необоснованность требований проверочного листа;</t>
    </r>
  </si>
  <si>
    <r>
      <rPr>
        <sz val="14"/>
        <color theme="1"/>
        <rFont val="Times New Roman"/>
        <family val="1"/>
      </rPr>
      <t>10)</t>
    </r>
    <r>
      <rPr>
        <sz val="7"/>
        <color theme="1"/>
        <rFont val="Times New Roman"/>
        <family val="1"/>
      </rPr>
      <t xml:space="preserve">  </t>
    </r>
    <r>
      <rPr>
        <sz val="14"/>
        <color theme="1"/>
        <rFont val="Times New Roman"/>
        <family val="1"/>
      </rPr>
      <t>проведение контрольных мероприятий на основании поручений вышестоящего органа;</t>
    </r>
  </si>
  <si>
    <r>
      <rPr>
        <sz val="14"/>
        <color theme="1"/>
        <rFont val="Times New Roman"/>
        <family val="1"/>
      </rPr>
      <t>11)</t>
    </r>
    <r>
      <rPr>
        <sz val="7"/>
        <color theme="1"/>
        <rFont val="Times New Roman"/>
        <family val="1"/>
      </rPr>
      <t xml:space="preserve">  </t>
    </r>
    <r>
      <rPr>
        <sz val="14"/>
        <color theme="1"/>
        <rFont val="Times New Roman"/>
        <family val="1"/>
      </rPr>
      <t>хранение бланков и предписаний в неустановленных местах;</t>
    </r>
  </si>
  <si>
    <r>
      <rPr>
        <sz val="14"/>
        <color theme="1"/>
        <rFont val="Times New Roman"/>
        <family val="1"/>
      </rPr>
      <t>12)</t>
    </r>
    <r>
      <rPr>
        <sz val="7"/>
        <color theme="1"/>
        <rFont val="Times New Roman"/>
        <family val="1"/>
      </rPr>
      <t xml:space="preserve">  </t>
    </r>
    <r>
      <rPr>
        <sz val="14"/>
        <color theme="1"/>
        <rFont val="Times New Roman"/>
        <family val="1"/>
      </rPr>
      <t>отсутствие лиц, ответственных за ведение учета бланков и предписаний;</t>
    </r>
  </si>
  <si>
    <r>
      <rPr>
        <sz val="14"/>
        <color theme="1"/>
        <rFont val="Times New Roman"/>
        <family val="1"/>
      </rPr>
      <t>13)</t>
    </r>
    <r>
      <rPr>
        <sz val="7"/>
        <color theme="1"/>
        <rFont val="Times New Roman"/>
        <family val="1"/>
      </rPr>
      <t xml:space="preserve">  </t>
    </r>
    <r>
      <rPr>
        <sz val="14"/>
        <color theme="1"/>
        <rFont val="Times New Roman"/>
        <family val="1"/>
      </rPr>
      <t>отсутствие соответствующей регламентации по учету бланков ведомственными актами);</t>
    </r>
  </si>
  <si>
    <r>
      <rPr>
        <sz val="14"/>
        <color theme="1"/>
        <rFont val="Times New Roman"/>
        <family val="1"/>
      </rPr>
      <t>14)</t>
    </r>
    <r>
      <rPr>
        <sz val="7"/>
        <color theme="1"/>
        <rFont val="Times New Roman"/>
        <family val="1"/>
      </rPr>
      <t xml:space="preserve">  </t>
    </r>
    <r>
      <rPr>
        <sz val="14"/>
        <color theme="1"/>
        <rFont val="Times New Roman"/>
        <family val="1"/>
      </rPr>
      <t>отсутствие или недостаточность работы по анализу контрольных мероприятий в разрезе регионов, видов нарушений, применяемых санкций;</t>
    </r>
  </si>
  <si>
    <r>
      <rPr>
        <sz val="14"/>
        <color theme="1"/>
        <rFont val="Times New Roman"/>
        <family val="1"/>
      </rPr>
      <t>15)</t>
    </r>
    <r>
      <rPr>
        <sz val="7"/>
        <color theme="1"/>
        <rFont val="Times New Roman"/>
        <family val="1"/>
      </rPr>
      <t xml:space="preserve">  </t>
    </r>
    <r>
      <rPr>
        <sz val="14"/>
        <color theme="1"/>
        <rFont val="Times New Roman"/>
        <family val="1"/>
      </rPr>
      <t>отсутствие мер по выявлению проблем на практике и выработке предложений по их устранению;</t>
    </r>
  </si>
  <si>
    <t>Освоение и распределение бюджетных и финансовых средств</t>
  </si>
  <si>
    <r>
      <rPr>
        <sz val="14"/>
        <color theme="1"/>
        <rFont val="Times New Roman"/>
        <family val="1"/>
      </rPr>
      <t>1)</t>
    </r>
    <r>
      <rPr>
        <sz val="7"/>
        <color theme="1"/>
        <rFont val="Times New Roman"/>
        <family val="1"/>
      </rPr>
      <t xml:space="preserve">     </t>
    </r>
    <r>
      <rPr>
        <sz val="14"/>
        <color theme="1"/>
        <rFont val="Times New Roman"/>
        <family val="1"/>
      </rPr>
      <t>отсутствие коллегиального органа, утверждающего бюджет или освоение финансовых средств;</t>
    </r>
  </si>
  <si>
    <r>
      <rPr>
        <sz val="14"/>
        <color theme="1"/>
        <rFont val="Times New Roman"/>
        <family val="1"/>
      </rPr>
      <t>2)</t>
    </r>
    <r>
      <rPr>
        <sz val="7"/>
        <color theme="1"/>
        <rFont val="Times New Roman"/>
        <family val="1"/>
      </rPr>
      <t xml:space="preserve">     </t>
    </r>
    <r>
      <rPr>
        <sz val="14"/>
        <color theme="1"/>
        <rFont val="Times New Roman"/>
        <family val="1"/>
      </rPr>
      <t>отсутствие документа, регламентирующего деятельность коллегиального органа в том числе положений по урегулированию конфликта интересов, персональной ответственности членов коллегиального органа;</t>
    </r>
  </si>
  <si>
    <r>
      <rPr>
        <sz val="14"/>
        <color theme="1"/>
        <rFont val="Times New Roman"/>
        <family val="1"/>
      </rPr>
      <t>3)</t>
    </r>
    <r>
      <rPr>
        <sz val="7"/>
        <color theme="1"/>
        <rFont val="Times New Roman"/>
        <family val="1"/>
      </rPr>
      <t xml:space="preserve">     </t>
    </r>
    <r>
      <rPr>
        <sz val="14"/>
        <color theme="1"/>
        <rFont val="Times New Roman"/>
        <family val="1"/>
      </rPr>
      <t>отсутствие или слабая проработка видов отчетности, механизмов мониторинга, внутреннего и внешнего контроля за процедурами освоения и распределения бюджетных и финансовых средств;</t>
    </r>
  </si>
  <si>
    <r>
      <rPr>
        <sz val="14"/>
        <color theme="1"/>
        <rFont val="Times New Roman"/>
        <family val="1"/>
      </rPr>
      <t>4)</t>
    </r>
    <r>
      <rPr>
        <sz val="7"/>
        <color theme="1"/>
        <rFont val="Times New Roman"/>
        <family val="1"/>
      </rPr>
      <t xml:space="preserve">     </t>
    </r>
    <r>
      <rPr>
        <sz val="14"/>
        <color theme="1"/>
        <rFont val="Times New Roman"/>
        <family val="1"/>
      </rPr>
      <t>отсутствие или слабая проработка видов отчетности по освоению бюджетных и финансовых средств;</t>
    </r>
  </si>
  <si>
    <r>
      <rPr>
        <sz val="14"/>
        <color theme="1"/>
        <rFont val="Times New Roman"/>
        <family val="1"/>
      </rPr>
      <t>5)</t>
    </r>
    <r>
      <rPr>
        <sz val="7"/>
        <color theme="1"/>
        <rFont val="Times New Roman"/>
        <family val="1"/>
      </rPr>
      <t xml:space="preserve">     </t>
    </r>
    <r>
      <rPr>
        <sz val="14"/>
        <color theme="1"/>
        <rFont val="Times New Roman"/>
        <family val="1"/>
      </rPr>
      <t>отсутствие системы управления рисками;</t>
    </r>
  </si>
  <si>
    <r>
      <rPr>
        <sz val="14"/>
        <color theme="1"/>
        <rFont val="Times New Roman"/>
        <family val="1"/>
      </rPr>
      <t>6)</t>
    </r>
    <r>
      <rPr>
        <sz val="7"/>
        <color theme="1"/>
        <rFont val="Times New Roman"/>
        <family val="1"/>
      </rPr>
      <t xml:space="preserve">     </t>
    </r>
    <r>
      <rPr>
        <sz val="14"/>
        <color theme="1"/>
        <rFont val="Times New Roman"/>
        <family val="1"/>
      </rPr>
      <t>отсутствие подразделений, выполняющих функции по внутреннему аудиту, внутреннему контролю при оперировании объектом анализа значительными суммами бюджетных и финансовых средств;</t>
    </r>
  </si>
  <si>
    <r>
      <rPr>
        <sz val="14"/>
        <color theme="1"/>
        <rFont val="Times New Roman"/>
        <family val="1"/>
      </rPr>
      <t>7)</t>
    </r>
    <r>
      <rPr>
        <sz val="7"/>
        <color theme="1"/>
        <rFont val="Times New Roman"/>
        <family val="1"/>
      </rPr>
      <t xml:space="preserve">     </t>
    </r>
    <r>
      <rPr>
        <sz val="14"/>
        <color theme="1"/>
        <rFont val="Times New Roman"/>
        <family val="1"/>
      </rPr>
      <t>отсутствие за предыдущие 2 года мероприятий по аудиту, ревизии и иных мер финансового контроля при оперировании объектом анализа значительными суммами бюджетных и финансовых средств;</t>
    </r>
  </si>
  <si>
    <r>
      <rPr>
        <sz val="14"/>
        <color theme="1"/>
        <rFont val="Times New Roman"/>
        <family val="1"/>
      </rPr>
      <t>8)</t>
    </r>
    <r>
      <rPr>
        <sz val="7"/>
        <color theme="1"/>
        <rFont val="Times New Roman"/>
        <family val="1"/>
      </rPr>
      <t xml:space="preserve">     </t>
    </r>
    <r>
      <rPr>
        <sz val="14"/>
        <color theme="1"/>
        <rFont val="Times New Roman"/>
        <family val="1"/>
      </rPr>
      <t>непрозрачность расходования бюджетных и финансовых средств, в том числе несоблюдение п.п.9 ст. 6 Закона «О доступе к информации»;</t>
    </r>
  </si>
  <si>
    <r>
      <rPr>
        <sz val="14"/>
        <color theme="1"/>
        <rFont val="Times New Roman"/>
        <family val="1"/>
      </rPr>
      <t>9)</t>
    </r>
    <r>
      <rPr>
        <sz val="7"/>
        <color theme="1"/>
        <rFont val="Times New Roman"/>
        <family val="1"/>
      </rPr>
      <t xml:space="preserve">     </t>
    </r>
    <r>
      <rPr>
        <sz val="14"/>
        <color theme="1"/>
        <rFont val="Times New Roman"/>
        <family val="1"/>
      </rPr>
      <t>несоответствие количества и объема закупаемых товаров и услуг их фактической потребности (натуральным нормам);</t>
    </r>
  </si>
  <si>
    <r>
      <rPr>
        <sz val="14"/>
        <color theme="1"/>
        <rFont val="Times New Roman"/>
        <family val="1"/>
      </rPr>
      <t>10)</t>
    </r>
    <r>
      <rPr>
        <sz val="7"/>
        <color theme="1"/>
        <rFont val="Times New Roman"/>
        <family val="1"/>
      </rPr>
      <t xml:space="preserve">  </t>
    </r>
    <r>
      <rPr>
        <sz val="14"/>
        <color theme="1"/>
        <rFont val="Times New Roman"/>
        <family val="1"/>
      </rPr>
      <t>необоснованность цены за единицу товара;</t>
    </r>
  </si>
  <si>
    <r>
      <rPr>
        <sz val="14"/>
        <color theme="1"/>
        <rFont val="Times New Roman"/>
        <family val="1"/>
      </rPr>
      <t>11)</t>
    </r>
    <r>
      <rPr>
        <sz val="7"/>
        <color theme="1"/>
        <rFont val="Times New Roman"/>
        <family val="1"/>
      </rPr>
      <t xml:space="preserve">  </t>
    </r>
    <r>
      <rPr>
        <sz val="14"/>
        <color theme="1"/>
        <rFont val="Times New Roman"/>
        <family val="1"/>
      </rPr>
      <t>несоответствие запланированной стоимости рыночной стоимости товаров;</t>
    </r>
  </si>
  <si>
    <t>12) 	несвоевременность	размещения	плана	закупок	на	портале государственных закупок</t>
  </si>
  <si>
    <r>
      <rPr>
        <sz val="14"/>
        <color theme="1"/>
        <rFont val="Times New Roman"/>
        <family val="1"/>
      </rPr>
      <t>13)</t>
    </r>
    <r>
      <rPr>
        <sz val="7"/>
        <color theme="1"/>
        <rFont val="Times New Roman"/>
        <family val="1"/>
      </rPr>
      <t xml:space="preserve">  </t>
    </r>
    <r>
      <rPr>
        <sz val="14"/>
        <color theme="1"/>
        <rFont val="Times New Roman"/>
        <family val="1"/>
      </rPr>
      <t>наличие характеристик в технических спецификациях, относящих закупку к конкурентному поставщику, так называемые «заточки»;</t>
    </r>
  </si>
  <si>
    <r>
      <rPr>
        <sz val="14"/>
        <color theme="1"/>
        <rFont val="Times New Roman"/>
        <family val="1"/>
      </rPr>
      <t>14)</t>
    </r>
    <r>
      <rPr>
        <sz val="7"/>
        <color theme="1"/>
        <rFont val="Times New Roman"/>
        <family val="1"/>
      </rPr>
      <t xml:space="preserve">  </t>
    </r>
    <r>
      <rPr>
        <sz val="14"/>
        <color theme="1"/>
        <rFont val="Times New Roman"/>
        <family val="1"/>
      </rPr>
      <t>наличие фактов пересмотра или отмены закупок по результатам камерального контроля со стороны органов государственного аудита;</t>
    </r>
  </si>
  <si>
    <r>
      <rPr>
        <sz val="14"/>
        <color theme="1"/>
        <rFont val="Times New Roman"/>
        <family val="1"/>
      </rPr>
      <t>15)</t>
    </r>
    <r>
      <rPr>
        <sz val="7"/>
        <color theme="1"/>
        <rFont val="Times New Roman"/>
        <family val="1"/>
      </rPr>
      <t xml:space="preserve">  </t>
    </r>
    <r>
      <rPr>
        <sz val="14"/>
        <color theme="1"/>
        <rFont val="Times New Roman"/>
        <family val="1"/>
      </rPr>
      <t>наличие фактов	выявления	нарушений	при	проверке	органов государственного аудита и финансового контроля</t>
    </r>
  </si>
  <si>
    <r>
      <rPr>
        <sz val="14"/>
        <color theme="1"/>
        <rFont val="Times New Roman"/>
        <family val="1"/>
      </rPr>
      <t>16)</t>
    </r>
    <r>
      <rPr>
        <sz val="7"/>
        <color theme="1"/>
        <rFont val="Times New Roman"/>
        <family val="1"/>
      </rPr>
      <t xml:space="preserve">  </t>
    </r>
    <r>
      <rPr>
        <sz val="14"/>
        <color theme="1"/>
        <rFont val="Times New Roman"/>
        <family val="1"/>
      </rPr>
      <t>своевременность и качество исполнения поставщиком обязательств, вытекающих из договора поставки товара, оказания работ и услуг;</t>
    </r>
  </si>
  <si>
    <r>
      <rPr>
        <sz val="14"/>
        <color theme="1"/>
        <rFont val="Times New Roman"/>
        <family val="1"/>
      </rPr>
      <t>17)</t>
    </r>
    <r>
      <rPr>
        <sz val="7"/>
        <color theme="1"/>
        <rFont val="Times New Roman"/>
        <family val="1"/>
      </rPr>
      <t xml:space="preserve">  </t>
    </r>
    <r>
      <rPr>
        <sz val="14"/>
        <color theme="1"/>
        <rFont val="Times New Roman"/>
        <family val="1"/>
      </rPr>
      <t>своевременность и полнота принятия мер реагирования в отношении поставщиков, не надлежаще исполнивших условия договора поставки;</t>
    </r>
  </si>
  <si>
    <r>
      <rPr>
        <sz val="14"/>
        <color theme="1"/>
        <rFont val="Times New Roman"/>
        <family val="1"/>
      </rPr>
      <t>18)</t>
    </r>
    <r>
      <rPr>
        <sz val="7"/>
        <color theme="1"/>
        <rFont val="Times New Roman"/>
        <family val="1"/>
      </rPr>
      <t xml:space="preserve">  </t>
    </r>
    <r>
      <rPr>
        <sz val="14"/>
        <color theme="1"/>
        <rFont val="Times New Roman"/>
        <family val="1"/>
      </rPr>
      <t>отсутствие утвержденного документа, регламентирующего порядок размещения временно свободных денежных средств на текущих счетах банков, соответствующих мер мониторинга, контроля и персональной ответственности уполномоченных лиц.</t>
    </r>
  </si>
  <si>
    <t xml:space="preserve">Сбор налогов и иных платежей </t>
  </si>
  <si>
    <r>
      <rPr>
        <sz val="14"/>
        <color theme="1"/>
        <rFont val="Times New Roman"/>
        <family val="1"/>
      </rPr>
      <t>1)</t>
    </r>
    <r>
      <rPr>
        <sz val="7"/>
        <color theme="1"/>
        <rFont val="Times New Roman"/>
        <family val="1"/>
      </rPr>
      <t xml:space="preserve">     </t>
    </r>
    <r>
      <rPr>
        <sz val="14"/>
        <color theme="1"/>
        <rFont val="Times New Roman"/>
        <family val="1"/>
      </rPr>
      <t>неурегулированность административных процедур, связанных с деятельностью по сбору налогов и иных платежей, и сборов;</t>
    </r>
  </si>
  <si>
    <r>
      <rPr>
        <sz val="14"/>
        <color theme="1"/>
        <rFont val="Times New Roman"/>
        <family val="1"/>
      </rPr>
      <t>2)</t>
    </r>
    <r>
      <rPr>
        <sz val="7"/>
        <color theme="1"/>
        <rFont val="Times New Roman"/>
        <family val="1"/>
      </rPr>
      <t xml:space="preserve">     </t>
    </r>
    <r>
      <rPr>
        <sz val="14"/>
        <color theme="1"/>
        <rFont val="Times New Roman"/>
        <family val="1"/>
      </rPr>
      <t>личный контакт представителей объекта анализа и плательщиков налогов и иных платежей;</t>
    </r>
  </si>
  <si>
    <r>
      <rPr>
        <sz val="14"/>
        <color theme="1"/>
        <rFont val="Times New Roman"/>
        <family val="1"/>
      </rPr>
      <t>3)</t>
    </r>
    <r>
      <rPr>
        <sz val="7"/>
        <color theme="1"/>
        <rFont val="Times New Roman"/>
        <family val="1"/>
      </rPr>
      <t xml:space="preserve">     </t>
    </r>
    <r>
      <rPr>
        <sz val="14"/>
        <color theme="1"/>
        <rFont val="Times New Roman"/>
        <family val="1"/>
      </rPr>
      <t>сложность процедур исполнения обязательств по оплате налогов и иных платеже;</t>
    </r>
  </si>
  <si>
    <r>
      <rPr>
        <sz val="14"/>
        <color theme="1"/>
        <rFont val="Times New Roman"/>
        <family val="1"/>
      </rPr>
      <t>4)</t>
    </r>
    <r>
      <rPr>
        <sz val="7"/>
        <color theme="1"/>
        <rFont val="Times New Roman"/>
        <family val="1"/>
      </rPr>
      <t xml:space="preserve">     </t>
    </r>
    <r>
      <rPr>
        <sz val="14"/>
        <color theme="1"/>
        <rFont val="Times New Roman"/>
        <family val="1"/>
      </rPr>
      <t>ненадлежащая работа информационных систем, используемых при сборе налогов и иных платежей;</t>
    </r>
  </si>
  <si>
    <r>
      <rPr>
        <sz val="14"/>
        <color theme="1"/>
        <rFont val="Times New Roman"/>
        <family val="1"/>
      </rPr>
      <t>5)</t>
    </r>
    <r>
      <rPr>
        <sz val="7"/>
        <color theme="1"/>
        <rFont val="Times New Roman"/>
        <family val="1"/>
      </rPr>
      <t xml:space="preserve">     </t>
    </r>
    <r>
      <rPr>
        <sz val="14"/>
        <color theme="1"/>
        <rFont val="Times New Roman"/>
        <family val="1"/>
      </rPr>
      <t>доля начисленных и фактически взысканных налогов, сборов и платежей;</t>
    </r>
  </si>
  <si>
    <r>
      <rPr>
        <sz val="14"/>
        <color theme="1"/>
        <rFont val="Times New Roman"/>
        <family val="1"/>
      </rPr>
      <t>6)</t>
    </r>
    <r>
      <rPr>
        <sz val="7"/>
        <color theme="1"/>
        <rFont val="Times New Roman"/>
        <family val="1"/>
      </rPr>
      <t xml:space="preserve">       </t>
    </r>
    <r>
      <rPr>
        <sz val="14"/>
        <color theme="1"/>
        <rFont val="Times New Roman"/>
        <family val="1"/>
      </rPr>
      <t>отсутствие форм	отчетности	и	доступа	к	ней	общества	и неправительственных, общественных организаций</t>
    </r>
  </si>
  <si>
    <t>Заключение договоров сфизическими и юридическими лицами</t>
  </si>
  <si>
    <r>
      <rPr>
        <sz val="14"/>
        <color theme="1"/>
        <rFont val="Times New Roman"/>
        <family val="1"/>
      </rPr>
      <t>1)</t>
    </r>
    <r>
      <rPr>
        <sz val="7"/>
        <color theme="1"/>
        <rFont val="Times New Roman"/>
        <family val="1"/>
      </rPr>
      <t xml:space="preserve">     </t>
    </r>
    <r>
      <rPr>
        <sz val="14"/>
        <color theme="1"/>
        <rFont val="Times New Roman"/>
        <family val="1"/>
      </rPr>
      <t>отсутствие антикоррупционных оговорок в договорах;</t>
    </r>
  </si>
  <si>
    <r>
      <rPr>
        <sz val="14"/>
        <color theme="1"/>
        <rFont val="Times New Roman"/>
        <family val="1"/>
      </rPr>
      <t>2)</t>
    </r>
    <r>
      <rPr>
        <sz val="7"/>
        <color theme="1"/>
        <rFont val="Times New Roman"/>
        <family val="1"/>
      </rPr>
      <t xml:space="preserve">     </t>
    </r>
    <r>
      <rPr>
        <sz val="14"/>
        <color theme="1"/>
        <rFont val="Times New Roman"/>
        <family val="1"/>
      </rPr>
      <t>неоднократное заключение договоров с одними организациями при наличии предложений от иных организаций с аналогичными или более выгодными условиями;</t>
    </r>
  </si>
  <si>
    <r>
      <rPr>
        <sz val="14"/>
        <color theme="1"/>
        <rFont val="Times New Roman"/>
        <family val="1"/>
      </rPr>
      <t>3)</t>
    </r>
    <r>
      <rPr>
        <sz val="7"/>
        <color theme="1"/>
        <rFont val="Times New Roman"/>
        <family val="1"/>
      </rPr>
      <t xml:space="preserve">     </t>
    </r>
    <r>
      <rPr>
        <sz val="14"/>
        <color theme="1"/>
        <rFont val="Times New Roman"/>
        <family val="1"/>
      </rPr>
      <t>наличие аффилированных компаний, выполнение контрагентом разнопрофильных и несвойственных ему работ;</t>
    </r>
  </si>
  <si>
    <r>
      <rPr>
        <sz val="14"/>
        <color theme="1"/>
        <rFont val="Times New Roman"/>
        <family val="1"/>
      </rPr>
      <t>4)</t>
    </r>
    <r>
      <rPr>
        <sz val="7"/>
        <color theme="1"/>
        <rFont val="Times New Roman"/>
        <family val="1"/>
      </rPr>
      <t xml:space="preserve">     </t>
    </r>
    <r>
      <rPr>
        <sz val="14"/>
        <color theme="1"/>
        <rFont val="Times New Roman"/>
        <family val="1"/>
      </rPr>
      <t>отсутствие либо уменьшенные штрафные санкции к контрагенту;</t>
    </r>
  </si>
  <si>
    <r>
      <rPr>
        <sz val="14"/>
        <color theme="1"/>
        <rFont val="Times New Roman"/>
        <family val="1"/>
      </rPr>
      <t>5)</t>
    </r>
    <r>
      <rPr>
        <sz val="7"/>
        <color theme="1"/>
        <rFont val="Times New Roman"/>
        <family val="1"/>
      </rPr>
      <t xml:space="preserve">     </t>
    </r>
    <r>
      <rPr>
        <sz val="14"/>
        <color theme="1"/>
        <rFont val="Times New Roman"/>
        <family val="1"/>
      </rPr>
      <t>неприменение санкций в случае нарушения договорных обязательств;</t>
    </r>
  </si>
  <si>
    <r>
      <rPr>
        <sz val="14"/>
        <color theme="1"/>
        <rFont val="Times New Roman"/>
        <family val="1"/>
      </rPr>
      <t>6)</t>
    </r>
    <r>
      <rPr>
        <sz val="7"/>
        <color theme="1"/>
        <rFont val="Times New Roman"/>
        <family val="1"/>
      </rPr>
      <t xml:space="preserve">     </t>
    </r>
    <r>
      <rPr>
        <sz val="14"/>
        <color theme="1"/>
        <rFont val="Times New Roman"/>
        <family val="1"/>
      </rPr>
      <t>значительные корректировки условий на этапе исполнения договора;</t>
    </r>
  </si>
  <si>
    <r>
      <rPr>
        <sz val="14"/>
        <color theme="1"/>
        <rFont val="Times New Roman"/>
        <family val="1"/>
      </rPr>
      <t>7)</t>
    </r>
    <r>
      <rPr>
        <sz val="7"/>
        <color theme="1"/>
        <rFont val="Times New Roman"/>
        <family val="1"/>
      </rPr>
      <t xml:space="preserve">     </t>
    </r>
    <r>
      <rPr>
        <sz val="14"/>
        <color theme="1"/>
        <rFont val="Times New Roman"/>
        <family val="1"/>
      </rPr>
      <t>не своевременная подача иска к контрагенту за нарушения договорных обязательств;</t>
    </r>
  </si>
  <si>
    <r>
      <rPr>
        <sz val="14"/>
        <color theme="1"/>
        <rFont val="Times New Roman"/>
        <family val="1"/>
      </rPr>
      <t>8)</t>
    </r>
    <r>
      <rPr>
        <sz val="7"/>
        <color theme="1"/>
        <rFont val="Times New Roman"/>
        <family val="1"/>
      </rPr>
      <t xml:space="preserve">     </t>
    </r>
    <r>
      <rPr>
        <sz val="14"/>
        <color theme="1"/>
        <rFont val="Times New Roman"/>
        <family val="1"/>
      </rPr>
      <t>необоснованный отказ от претензий или судебных разбирательств при нарушении контрагентами договорных обязательств;</t>
    </r>
  </si>
  <si>
    <r>
      <rPr>
        <sz val="14"/>
        <color theme="1"/>
        <rFont val="Times New Roman"/>
        <family val="1"/>
      </rPr>
      <t>9)</t>
    </r>
    <r>
      <rPr>
        <sz val="7"/>
        <color theme="1"/>
        <rFont val="Times New Roman"/>
        <family val="1"/>
      </rPr>
      <t xml:space="preserve">     </t>
    </r>
    <r>
      <rPr>
        <sz val="14"/>
        <color theme="1"/>
        <rFont val="Times New Roman"/>
        <family val="1"/>
      </rPr>
      <t>отсутствие актов, регулирующих порядок проведения претензионно- исковой работы;</t>
    </r>
  </si>
  <si>
    <r>
      <rPr>
        <sz val="14"/>
        <color theme="1"/>
        <rFont val="Times New Roman"/>
        <family val="1"/>
      </rPr>
      <t>10)</t>
    </r>
    <r>
      <rPr>
        <sz val="7"/>
        <color theme="1"/>
        <rFont val="Times New Roman"/>
        <family val="1"/>
      </rPr>
      <t xml:space="preserve">  </t>
    </r>
    <r>
      <rPr>
        <sz val="14"/>
        <color theme="1"/>
        <rFont val="Times New Roman"/>
        <family val="1"/>
      </rPr>
      <t>отсутствие механизмов работы по изучению контрагентов в целях предотвращения конфликта интересов и аффилированности.</t>
    </r>
  </si>
  <si>
    <t>Разработки и эксплуатации информационных систем</t>
  </si>
  <si>
    <r>
      <rPr>
        <sz val="14"/>
        <color theme="1"/>
        <rFont val="Times New Roman"/>
        <family val="1"/>
      </rPr>
      <t>1)</t>
    </r>
    <r>
      <rPr>
        <sz val="7"/>
        <color theme="1"/>
        <rFont val="Times New Roman"/>
        <family val="1"/>
      </rPr>
      <t xml:space="preserve">  </t>
    </r>
    <r>
      <rPr>
        <sz val="14"/>
        <color theme="1"/>
        <rFont val="Times New Roman"/>
        <family val="1"/>
      </rPr>
      <t>двойное финансирование проекта;</t>
    </r>
  </si>
  <si>
    <r>
      <rPr>
        <sz val="14"/>
        <color theme="1"/>
        <rFont val="Times New Roman"/>
        <family val="1"/>
      </rPr>
      <t>2)</t>
    </r>
    <r>
      <rPr>
        <sz val="7"/>
        <color theme="1"/>
        <rFont val="Times New Roman"/>
        <family val="1"/>
      </rPr>
      <t xml:space="preserve">  </t>
    </r>
    <r>
      <rPr>
        <sz val="14"/>
        <color theme="1"/>
        <rFont val="Times New Roman"/>
        <family val="1"/>
      </rPr>
      <t>финансирование проектов, не влияющих на развитие IT-отрасли;</t>
    </r>
  </si>
  <si>
    <r>
      <rPr>
        <sz val="14"/>
        <color theme="1"/>
        <rFont val="Times New Roman"/>
        <family val="1"/>
      </rPr>
      <t>3)</t>
    </r>
    <r>
      <rPr>
        <sz val="7"/>
        <color theme="1"/>
        <rFont val="Times New Roman"/>
        <family val="1"/>
      </rPr>
      <t xml:space="preserve">      </t>
    </r>
    <r>
      <rPr>
        <sz val="14"/>
        <color theme="1"/>
        <rFont val="Times New Roman"/>
        <family val="1"/>
      </rPr>
      <t>отсутствие конкретного перечня мероприятий, необходимых к финансированию;</t>
    </r>
  </si>
  <si>
    <r>
      <rPr>
        <sz val="14"/>
        <color theme="1"/>
        <rFont val="Times New Roman"/>
        <family val="1"/>
      </rPr>
      <t>4)</t>
    </r>
    <r>
      <rPr>
        <sz val="7"/>
        <color theme="1"/>
        <rFont val="Times New Roman"/>
        <family val="1"/>
      </rPr>
      <t xml:space="preserve">    </t>
    </r>
    <r>
      <rPr>
        <sz val="14"/>
        <color theme="1"/>
        <rFont val="Times New Roman"/>
        <family val="1"/>
      </rPr>
      <t>отсутствие механизма проверки обоснованности стоимости услуг, наличия на рынке таких разработок, способствующие искусственному завышению конечной стоимости IT-продукта;</t>
    </r>
  </si>
  <si>
    <r>
      <rPr>
        <sz val="14"/>
        <color theme="1"/>
        <rFont val="Times New Roman"/>
        <family val="1"/>
      </rPr>
      <t>5)</t>
    </r>
    <r>
      <rPr>
        <sz val="7"/>
        <color theme="1"/>
        <rFont val="Times New Roman"/>
        <family val="1"/>
      </rPr>
      <t xml:space="preserve">    </t>
    </r>
    <r>
      <rPr>
        <sz val="14"/>
        <color theme="1"/>
        <rFont val="Times New Roman"/>
        <family val="1"/>
      </rPr>
      <t>приобретение посредством государственных закупок способом из одного источника путем прямого заключения договора как объекта интеллектуальной собственности;</t>
    </r>
  </si>
  <si>
    <r>
      <rPr>
        <sz val="14"/>
        <color theme="1"/>
        <rFont val="Times New Roman"/>
        <family val="1"/>
      </rPr>
      <t>6)</t>
    </r>
    <r>
      <rPr>
        <sz val="7"/>
        <color theme="1"/>
        <rFont val="Times New Roman"/>
        <family val="1"/>
      </rPr>
      <t xml:space="preserve">        </t>
    </r>
    <r>
      <rPr>
        <sz val="14"/>
        <color theme="1"/>
        <rFont val="Times New Roman"/>
        <family val="1"/>
      </rPr>
      <t>искусственная конкуренция, когда в конкурсе в качестве потенциальных поставщиков участвуют аффилированные организации;</t>
    </r>
  </si>
  <si>
    <r>
      <rPr>
        <sz val="14"/>
        <color theme="1"/>
        <rFont val="Times New Roman"/>
        <family val="1"/>
      </rPr>
      <t>7)</t>
    </r>
    <r>
      <rPr>
        <sz val="7"/>
        <color theme="1"/>
        <rFont val="Times New Roman"/>
        <family val="1"/>
      </rPr>
      <t xml:space="preserve">  </t>
    </r>
    <r>
      <rPr>
        <sz val="14"/>
        <color theme="1"/>
        <rFont val="Times New Roman"/>
        <family val="1"/>
      </rPr>
      <t>дублирование информационных систем;</t>
    </r>
  </si>
  <si>
    <r>
      <rPr>
        <sz val="14"/>
        <color theme="1"/>
        <rFont val="Times New Roman"/>
        <family val="1"/>
      </rPr>
      <t>8)</t>
    </r>
    <r>
      <rPr>
        <sz val="7"/>
        <color theme="1"/>
        <rFont val="Times New Roman"/>
        <family val="1"/>
      </rPr>
      <t xml:space="preserve">  </t>
    </r>
    <r>
      <rPr>
        <sz val="14"/>
        <color theme="1"/>
        <rFont val="Times New Roman"/>
        <family val="1"/>
      </rPr>
      <t>непрозрачность информационных систем;</t>
    </r>
  </si>
  <si>
    <r>
      <rPr>
        <sz val="14"/>
        <color theme="1"/>
        <rFont val="Times New Roman"/>
        <family val="1"/>
      </rPr>
      <t>9)</t>
    </r>
    <r>
      <rPr>
        <sz val="7"/>
        <color theme="1"/>
        <rFont val="Times New Roman"/>
        <family val="1"/>
      </rPr>
      <t xml:space="preserve">     </t>
    </r>
    <r>
      <rPr>
        <sz val="14"/>
        <color theme="1"/>
        <rFont val="Times New Roman"/>
        <family val="1"/>
      </rPr>
      <t>разработка невостребованных и использование не введенных в эксплуатацию информационных систем;</t>
    </r>
  </si>
  <si>
    <r>
      <rPr>
        <sz val="14"/>
        <color theme="1"/>
        <rFont val="Times New Roman"/>
        <family val="1"/>
      </rPr>
      <t>10)</t>
    </r>
    <r>
      <rPr>
        <sz val="7"/>
        <color theme="1"/>
        <rFont val="Times New Roman"/>
        <family val="1"/>
      </rPr>
      <t xml:space="preserve">  </t>
    </r>
    <r>
      <rPr>
        <sz val="14"/>
        <color theme="1"/>
        <rFont val="Times New Roman"/>
        <family val="1"/>
      </rPr>
      <t>отсутствие аудита информационных систем.</t>
    </r>
  </si>
  <si>
    <t>Взаимодействие с физическими и юридическими лицами</t>
  </si>
  <si>
    <r>
      <rPr>
        <sz val="14"/>
        <color theme="1"/>
        <rFont val="Times New Roman"/>
        <family val="1"/>
      </rPr>
      <t>1)</t>
    </r>
    <r>
      <rPr>
        <sz val="7"/>
        <color theme="1"/>
        <rFont val="Times New Roman"/>
        <family val="1"/>
      </rPr>
      <t xml:space="preserve">   </t>
    </r>
    <r>
      <rPr>
        <sz val="14"/>
        <color theme="1"/>
        <rFont val="Times New Roman"/>
        <family val="1"/>
      </rPr>
      <t>освоение и распределение бюджетных и финансовых средств, в том числе выплата субсидий, грантов, вознаграждений, спонсорской помощи, государственные закупки и закупки товаров и услуг;</t>
    </r>
  </si>
  <si>
    <t>Организация работы по противодействию коррупции</t>
  </si>
  <si>
    <r>
      <rPr>
        <sz val="14"/>
        <color theme="1"/>
        <rFont val="Times New Roman"/>
        <family val="1"/>
      </rPr>
      <t>1)</t>
    </r>
    <r>
      <rPr>
        <sz val="7"/>
        <color theme="1"/>
        <rFont val="Times New Roman"/>
        <family val="1"/>
      </rPr>
      <t xml:space="preserve">   </t>
    </r>
    <r>
      <rPr>
        <sz val="14"/>
        <color theme="1"/>
        <rFont val="Times New Roman"/>
        <family val="1"/>
      </rPr>
      <t>отсутствие лица или подразделения, в чью компетенцию входят функции по противодействию коррупции;</t>
    </r>
  </si>
  <si>
    <r>
      <rPr>
        <sz val="14"/>
        <color theme="1"/>
        <rFont val="Times New Roman"/>
        <family val="1"/>
      </rPr>
      <t>2)</t>
    </r>
    <r>
      <rPr>
        <sz val="7"/>
        <color theme="1"/>
        <rFont val="Times New Roman"/>
        <family val="1"/>
      </rPr>
      <t xml:space="preserve">   </t>
    </r>
    <r>
      <rPr>
        <sz val="14"/>
        <color theme="1"/>
        <rFont val="Times New Roman"/>
        <family val="1"/>
      </rPr>
      <t>отсутствие плана мероприятий по профилактике коррупции, политики по противодействию коррупции;</t>
    </r>
  </si>
  <si>
    <r>
      <rPr>
        <sz val="14"/>
        <color theme="1"/>
        <rFont val="Times New Roman"/>
        <family val="1"/>
      </rPr>
      <t>3)</t>
    </r>
    <r>
      <rPr>
        <sz val="7"/>
        <color theme="1"/>
        <rFont val="Times New Roman"/>
        <family val="1"/>
      </rPr>
      <t xml:space="preserve">   </t>
    </r>
    <r>
      <rPr>
        <sz val="14"/>
        <color theme="1"/>
        <rFont val="Times New Roman"/>
        <family val="1"/>
      </rPr>
      <t>не проведение или недостаточное проведение для работников объекта анализа разъясняющих и обучающих мероприятий по вопросам противодействия коррупции;</t>
    </r>
  </si>
  <si>
    <r>
      <rPr>
        <sz val="14"/>
        <color theme="1"/>
        <rFont val="Times New Roman"/>
        <family val="1"/>
      </rPr>
      <t>4)</t>
    </r>
    <r>
      <rPr>
        <sz val="7"/>
        <color theme="1"/>
        <rFont val="Times New Roman"/>
        <family val="1"/>
      </rPr>
      <t xml:space="preserve">   </t>
    </r>
    <r>
      <rPr>
        <sz val="14"/>
        <color theme="1"/>
        <rFont val="Times New Roman"/>
        <family val="1"/>
      </rPr>
      <t>не проведение мероприятий по проверке знаний работников о действующих требованиях антикоррупционного законодательства, политики противодействия коррупции объекта анализа;</t>
    </r>
  </si>
  <si>
    <r>
      <rPr>
        <sz val="14"/>
        <color theme="1"/>
        <rFont val="Times New Roman"/>
        <family val="1"/>
      </rPr>
      <t>5)</t>
    </r>
    <r>
      <rPr>
        <sz val="7"/>
        <color theme="1"/>
        <rFont val="Times New Roman"/>
        <family val="1"/>
      </rPr>
      <t xml:space="preserve">   </t>
    </r>
    <r>
      <rPr>
        <sz val="14"/>
        <color theme="1"/>
        <rFont val="Times New Roman"/>
        <family val="1"/>
      </rPr>
      <t>не принятие, неполное или несвоевременное принятие антикоррупционных ограничений работниками объекта анализа, являющихся лицами, уполномоченными на выполнение государственных функций, приравненных к ним лицам;</t>
    </r>
  </si>
  <si>
    <r>
      <rPr>
        <sz val="14"/>
        <color theme="1"/>
        <rFont val="Times New Roman"/>
        <family val="1"/>
      </rPr>
      <t>6)</t>
    </r>
    <r>
      <rPr>
        <sz val="7"/>
        <color theme="1"/>
        <rFont val="Times New Roman"/>
        <family val="1"/>
      </rPr>
      <t xml:space="preserve">  </t>
    </r>
    <r>
      <rPr>
        <sz val="14"/>
        <color theme="1"/>
        <rFont val="Times New Roman"/>
        <family val="1"/>
      </rPr>
      <t>факты несоблюдения антикоррупционных ограничений работниками объекта анализа;</t>
    </r>
  </si>
  <si>
    <r>
      <rPr>
        <sz val="14"/>
        <color theme="1"/>
        <rFont val="Times New Roman"/>
        <family val="1"/>
      </rPr>
      <t>7)</t>
    </r>
    <r>
      <rPr>
        <sz val="7"/>
        <color theme="1"/>
        <rFont val="Times New Roman"/>
        <family val="1"/>
      </rPr>
      <t xml:space="preserve">   </t>
    </r>
    <r>
      <rPr>
        <sz val="14"/>
        <color theme="1"/>
        <rFont val="Times New Roman"/>
        <family val="1"/>
      </rPr>
      <t>факты привлечения работников объекта анализа к уголовной ответственности за совершение коррупционных правонарушений;</t>
    </r>
  </si>
  <si>
    <r>
      <rPr>
        <sz val="14"/>
        <color theme="1"/>
        <rFont val="Times New Roman"/>
        <family val="1"/>
      </rPr>
      <t>8)</t>
    </r>
    <r>
      <rPr>
        <sz val="7"/>
        <color theme="1"/>
        <rFont val="Times New Roman"/>
        <family val="1"/>
      </rPr>
      <t xml:space="preserve">   </t>
    </r>
    <r>
      <rPr>
        <sz val="14"/>
        <color theme="1"/>
        <rFont val="Times New Roman"/>
        <family val="1"/>
      </rPr>
      <t>отсутствие способов и каналов сообщения (в том числе анонимных) работниками информации об известных им фактах коррупции;</t>
    </r>
  </si>
  <si>
    <r>
      <rPr>
        <sz val="14"/>
        <color theme="1"/>
        <rFont val="Times New Roman"/>
        <family val="1"/>
      </rPr>
      <t>9)</t>
    </r>
    <r>
      <rPr>
        <sz val="7"/>
        <color theme="1"/>
        <rFont val="Times New Roman"/>
        <family val="1"/>
      </rPr>
      <t xml:space="preserve">   </t>
    </r>
    <r>
      <rPr>
        <sz val="14"/>
        <color theme="1"/>
        <rFont val="Times New Roman"/>
        <family val="1"/>
      </rPr>
      <t>отсутствие правовых механизмов защиты лиц, сообщивших о фактах коррупции, от неправомерного наказания, увольнения или иных мер оказания давления;</t>
    </r>
  </si>
  <si>
    <r>
      <rPr>
        <sz val="14"/>
        <color theme="1"/>
        <rFont val="Times New Roman"/>
        <family val="1"/>
      </rPr>
      <t>10)</t>
    </r>
    <r>
      <rPr>
        <sz val="7"/>
        <color theme="1"/>
        <rFont val="Times New Roman"/>
        <family val="1"/>
      </rPr>
      <t xml:space="preserve">          </t>
    </r>
    <r>
      <rPr>
        <sz val="14"/>
        <color theme="1"/>
        <rFont val="Times New Roman"/>
        <family val="1"/>
      </rPr>
      <t>наличие большого количества жалоб физических и юридических лиц, в том числе в СМИ, в отношении работников объекта анализа о неправомерных действиях коррупционного характера.</t>
    </r>
  </si>
  <si>
    <t>Обеспечения прозрачности и гласности деятельности</t>
  </si>
  <si>
    <r>
      <rPr>
        <sz val="14"/>
        <color theme="1"/>
        <rFont val="Times New Roman"/>
        <family val="1"/>
      </rPr>
      <t>1)</t>
    </r>
    <r>
      <rPr>
        <sz val="7"/>
        <color theme="1"/>
        <rFont val="Times New Roman"/>
        <family val="1"/>
      </rPr>
      <t xml:space="preserve">     </t>
    </r>
    <r>
      <rPr>
        <sz val="14"/>
        <color theme="1"/>
        <rFont val="Times New Roman"/>
        <family val="1"/>
      </rPr>
      <t>неполное и несвоевременное опубликование информации о деятельности объекта, представляющей общественный интерес: планы закупок, освоение бюджетных и финансовых средств, планы проведения контрольных мероприятий, правовые акты и внутренние документы, регулирующие функции по взаимодействию с физическими и юридическими лицами;</t>
    </r>
  </si>
  <si>
    <r>
      <rPr>
        <sz val="14"/>
        <color theme="1"/>
        <rFont val="Times New Roman"/>
        <family val="1"/>
      </rPr>
      <t>2)</t>
    </r>
    <r>
      <rPr>
        <sz val="7"/>
        <color theme="1"/>
        <rFont val="Times New Roman"/>
        <family val="1"/>
      </rPr>
      <t xml:space="preserve">     </t>
    </r>
    <r>
      <rPr>
        <sz val="14"/>
        <color theme="1"/>
        <rFont val="Times New Roman"/>
        <family val="1"/>
      </rPr>
      <t>соблюдение требований Закона «О доступе к информации» и приказа и.о. Министра по инвестициям и развитию от 28 января 2016 года № 116 «Об утверждении Правил информационного наполнения интернет-ресурсов государственных органов и требования к их содержанию».</t>
    </r>
  </si>
  <si>
    <r>
      <rPr>
        <sz val="14"/>
        <color theme="1"/>
        <rFont val="Times New Roman"/>
        <family val="1"/>
      </rPr>
      <t>3)</t>
    </r>
    <r>
      <rPr>
        <sz val="7"/>
        <color theme="1"/>
        <rFont val="Times New Roman"/>
        <family val="1"/>
      </rPr>
      <t xml:space="preserve">     </t>
    </r>
    <r>
      <rPr>
        <sz val="14"/>
        <color theme="1"/>
        <rFont val="Times New Roman"/>
        <family val="1"/>
      </rPr>
      <t>не привлечение представителей общественности в процедуры принятия решений по вопросам, представляющим общественный интерес: распределение бюджетных средств, недвижимости, земельных участков, принятие в эксплуатацию объектов и др.</t>
    </r>
  </si>
  <si>
    <t>Podnapravleniye:</t>
  </si>
  <si>
    <t>TOO Zapos</t>
  </si>
  <si>
    <t>RISK:</t>
  </si>
  <si>
    <t>Степень влияния</t>
  </si>
  <si>
    <t>Общая характеристика последствий</t>
  </si>
  <si>
    <t>Комплаенс/Соблюдение требований</t>
  </si>
  <si>
    <t>Незначительное</t>
  </si>
  <si>
    <t>Отсутствие каких - либо негативных последствий в случае реализации риска</t>
  </si>
  <si>
    <t>Незначительное нарушение регуляторных требований, Отсутствие оснований для привлечения работников объекта анализа к административной и/или иной ответственности Отсутствие штрафов, пеней, неустоек и других финансовых нарушений в отношении объекта анализа.
Отсутствие нарушения прав и интересов физических и юридических лиц.</t>
  </si>
  <si>
    <t>Заметное</t>
  </si>
  <si>
    <t>Последствия от
реализации риска несущественные</t>
  </si>
  <si>
    <t>Малое нарушение регуляторных требований. Предупреждения о возможном взыскании штрафов с работников объекта анализа. получение предупреждения о возможном взыскании штрафов, пеней, неустоек и выявление других финансовых нарушений в отношении объекта анализа.</t>
  </si>
  <si>
    <t>Крупное</t>
  </si>
  <si>
    <t>Последствия от
реализации риска значительные, но могут быть полностью исправлены</t>
  </si>
  <si>
    <t>Неоднократное нарушение регуляторных требований, которое может привести к возникновению штрафов, пеней, неустоек и других финансовых нарушений. Взыскание штрафов с работников объектов анализа.
Нарушения прав и интересов физических и юридических лиц.</t>
  </si>
  <si>
    <t>Критическое</t>
  </si>
  <si>
    <t>Последствия от
реализации риска очень значительные, но могут быть исправлены до определённой степени</t>
  </si>
  <si>
    <t>Серьезное нарушение регуляторных требований, вследствие которого объект анализа обязан платить штрафы, пени, неустойки и пр. Привлечение работников объекта анализа к административной или уголовной ответственности.
Нарушение прав и интересов физических и юридических лиц.</t>
  </si>
  <si>
    <t>Катастрофическое</t>
  </si>
  <si>
    <t>Последствия от реализации риска очень значительные и не могут быть исправлены. Риск имеет некомпенсируемые последствия.</t>
  </si>
  <si>
    <t>Крайнее нарушение регуляторных требований или несколько финансовых нарушений, повлекшие за собой крупные штрафы, пени, неустойки и прочие выплаты, а также отзыв выданных лицензий (в случае наличии). Неоднократное привлечение работников к административной/уголовной и/или иной ответственности.
Нарушение прав и интересов физических и юридических лиц.</t>
  </si>
  <si>
    <t>gde 1 eto 50%, a ie.  5 100%</t>
  </si>
  <si>
    <t>esli 100% to eto uje ne risk, a fact</t>
  </si>
  <si>
    <t>Score</t>
  </si>
  <si>
    <t>kakie risk appetity?</t>
  </si>
  <si>
    <t>sfera deyatelnosty</t>
  </si>
  <si>
    <t xml:space="preserve">conytols </t>
  </si>
  <si>
    <t>НАИМЕНОВАНИЕ ОРГАНИЗАЦИИ</t>
  </si>
  <si>
    <t>Сфера деятельности:</t>
  </si>
  <si>
    <t>ИСПОЛНИТЕЛЬ</t>
  </si>
  <si>
    <t>ВЛАДЕЛЕЦ</t>
  </si>
  <si>
    <t>ДАТА ЗАПОЛНЕНИЯ</t>
  </si>
  <si>
    <t xml:space="preserve">Правовые акты и внутренние документы </t>
  </si>
  <si>
    <t>ПОДНАПРАВЛЕНИЕ:</t>
  </si>
  <si>
    <t>РИСК:</t>
  </si>
  <si>
    <t>Применим ли этот риск к вашей организации?</t>
  </si>
  <si>
    <t>Нет</t>
  </si>
  <si>
    <t>Да</t>
  </si>
  <si>
    <t>Влияние</t>
  </si>
  <si>
    <t>Вероятность</t>
  </si>
  <si>
    <t>Ответ</t>
  </si>
  <si>
    <t>Меры</t>
  </si>
  <si>
    <t>Валовый балл</t>
  </si>
  <si>
    <t>Итоговый балл</t>
  </si>
  <si>
    <t>Итоговая вероятность</t>
  </si>
  <si>
    <t>controls have been implemented etc.</t>
  </si>
  <si>
    <t>TOP10</t>
  </si>
  <si>
    <t>Рейтинг</t>
  </si>
  <si>
    <t>Страна</t>
  </si>
  <si>
    <t>Организация</t>
  </si>
  <si>
    <t>Тепловая карта</t>
  </si>
  <si>
    <t>Шаг 1</t>
  </si>
  <si>
    <t>Шаг 2</t>
  </si>
  <si>
    <t>Пройдите в лист «Оценка» и ответьте на вопрос - Применим ли риск к вашей организации? - выбрав из опций «Да» или «Нет».</t>
  </si>
  <si>
    <t>Если ответ «Нет», то убедитесь, что Баллы, посчитанные, равны 0 и все закрашено серым = не применимо для вас. Если ваш ответ «Да», вам нужно указать ответы «Да»/«Нет» в E/H/O/R.</t>
  </si>
  <si>
    <t>Когда ответы будут заполнены, файл автоматически посчитает баллы и обозначит цвет согласно тепловой карте.</t>
  </si>
  <si>
    <t>Когда ответы будут заполнены, спуститесь ниже и проделайте то же самое с другим риском.</t>
  </si>
  <si>
    <t>Шаг 3</t>
  </si>
  <si>
    <t>Шаг 4</t>
  </si>
  <si>
    <r>
      <rPr>
        <b/>
        <sz val="10"/>
        <color rgb="FFFF0000"/>
        <rFont val="Helvetica Now Display"/>
      </rPr>
      <t>Внимание!</t>
    </r>
    <r>
      <rPr>
        <sz val="10"/>
        <color rgb="FFFF0000"/>
        <rFont val="Helvetica Now Display"/>
      </rPr>
      <t> </t>
    </r>
    <r>
      <rPr>
        <sz val="10"/>
        <color theme="1"/>
        <rFont val="Helvetica Now Display"/>
      </rPr>
      <t>Не добавляйте/удаляйте/модифицируйте этот файл, это приведёт к нарушению логической цепочки условий, которые прописаны.</t>
    </r>
  </si>
  <si>
    <t>Здравоохранение</t>
  </si>
  <si>
    <t>Образование</t>
  </si>
  <si>
    <t>Строительство</t>
  </si>
  <si>
    <t>Горнодобывающая отрасль</t>
  </si>
  <si>
    <t>Сельское хозяйство</t>
  </si>
  <si>
    <t>Транспорт и коммуникации</t>
  </si>
  <si>
    <t>Туризм и спорт</t>
  </si>
  <si>
    <t>Другая сфера</t>
  </si>
  <si>
    <t>6)     отсутствие либо частичное регулирование сроков проведения проверочных мероприятий, охватываемого периода, полномочий лиц, уполномоченных на проведение контрольных мероприятий, критериев отбора объектов контроля, принятия решения по результатам проверочных мероприятий, процедур приостановления или продления контрольных мероприятий;</t>
  </si>
  <si>
    <r>
      <t>2)</t>
    </r>
    <r>
      <rPr>
        <sz val="7"/>
        <color theme="1"/>
        <rFont val="Times New Roman"/>
        <family val="1"/>
      </rPr>
      <t xml:space="preserve">  </t>
    </r>
    <r>
      <rPr>
        <sz val="14"/>
        <color theme="1"/>
        <rFont val="Times New Roman"/>
        <family val="1"/>
      </rPr>
      <t>сбор налогов и иных платежей;</t>
    </r>
  </si>
  <si>
    <r>
      <t>3)</t>
    </r>
    <r>
      <rPr>
        <sz val="7"/>
        <color theme="1"/>
        <rFont val="Times New Roman"/>
        <family val="1"/>
      </rPr>
      <t xml:space="preserve">  </t>
    </r>
    <r>
      <rPr>
        <sz val="14"/>
        <color theme="1"/>
        <rFont val="Times New Roman"/>
        <family val="1"/>
      </rPr>
      <t>заключение договоров;</t>
    </r>
  </si>
  <si>
    <r>
      <t>4)</t>
    </r>
    <r>
      <rPr>
        <sz val="7"/>
        <color theme="1"/>
        <rFont val="Times New Roman"/>
        <family val="1"/>
      </rPr>
      <t xml:space="preserve">  </t>
    </r>
    <r>
      <rPr>
        <sz val="14"/>
        <color theme="1"/>
        <rFont val="Times New Roman"/>
        <family val="1"/>
      </rPr>
      <t>прозрачность и гласность деятельности.</t>
    </r>
  </si>
  <si>
    <t xml:space="preserve">Данный документ является неотъемлемой частью Методических рекомендаций по формированию антикоррупционных стандартов, Приложение 1. </t>
  </si>
  <si>
    <t xml:space="preserve">Также, данный документ является рекомендацией и вспомогательным инструментом для исполнения Главы 4 Методических рекомендаций по проведению внутреннего анализа коррупционных рисков. </t>
  </si>
  <si>
    <t>Инструкция по применению:</t>
  </si>
  <si>
    <t>В листе «Титульный лист» заполните данные по своей организации, на которую вы делаете картирование и оценку</t>
  </si>
  <si>
    <t>В колонках G и Q вам нужно указать, рекомендации и меры по снижению риска вы приняли либо примете, для того чтобы снизить оценку риска. Если в колонке F вы оцениваете риск как Gross/Валовый (что означает оценку риска в момент выявления), то в колонке H нужно указать оценку Net/Итоговую, которая учитывает в себя принятые рекомендации и меры</t>
  </si>
  <si>
    <t>В листе "Свод" автоматически будет просчитана средняя общая оценка риска согласно вашим ответам в подрисках. Вам не нужно ничего делать, просто проверьте, что всё указано корректно."</t>
  </si>
  <si>
    <t xml:space="preserve">В листе "Тепловая карта" вы получите финальный результат/итоговую оценку риска в вашей организации </t>
  </si>
  <si>
    <t>Титульный лист</t>
  </si>
  <si>
    <t>Пропишите рекомендации и меры по снижению выявленного риска</t>
  </si>
  <si>
    <r>
      <t>16)</t>
    </r>
    <r>
      <rPr>
        <sz val="7"/>
        <color theme="1"/>
        <rFont val="Times New Roman"/>
        <family val="1"/>
      </rPr>
      <t xml:space="preserve">  </t>
    </r>
    <r>
      <rPr>
        <sz val="14"/>
        <color theme="1"/>
        <rFont val="Times New Roman"/>
        <family val="1"/>
      </rPr>
      <t>отсутствие методологического сопровождения со стороны центрального аппарата государственного органа, субъекта квазигосударственного сектора посредством направления методических рекомендаций, инструкций, указаний, проведения иных разъясняющих и обучающих мероприятий и т.д.;</t>
    </r>
  </si>
  <si>
    <r>
      <t>17)</t>
    </r>
    <r>
      <rPr>
        <sz val="7"/>
        <color theme="1"/>
        <rFont val="Times New Roman"/>
        <family val="1"/>
      </rPr>
      <t xml:space="preserve">  </t>
    </r>
    <r>
      <rPr>
        <sz val="14"/>
        <color theme="1"/>
        <rFont val="Times New Roman"/>
        <family val="1"/>
      </rPr>
      <t>отсутствие единообразной практики проведения контрольных мероприятий территориальными департаментами, дочерними и зависимыми организациями;</t>
    </r>
  </si>
  <si>
    <r>
      <t>18)</t>
    </r>
    <r>
      <rPr>
        <sz val="7"/>
        <color theme="1"/>
        <rFont val="Times New Roman"/>
        <family val="1"/>
      </rPr>
      <t xml:space="preserve">  </t>
    </r>
    <r>
      <rPr>
        <sz val="14"/>
        <color theme="1"/>
        <rFont val="Times New Roman"/>
        <family val="1"/>
      </rPr>
      <t>факты аффилированности лиц, проводивших контрольные мероприятия с представителями объектов контроля.</t>
    </r>
  </si>
  <si>
    <t>РГКП «Государственный историко-культурный музей-заповедник «Ежелгі Тараз ескерткіштері» Комитета Культуры и Министерства Культуры и информации РК</t>
  </si>
  <si>
    <t xml:space="preserve">Карымсакова Балнур Алпысбаевна </t>
  </si>
  <si>
    <t>18.12.2025г.</t>
  </si>
  <si>
    <t>Министерство культуры и информации Республики Казахстан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</si>
</sst>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
  </numFmts>
  <fonts count="33">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sz val="12"/>
      <color theme="1"/>
      <name val="Calibri"/>
      <family val="2"/>
      <scheme val="minor"/>
    </font>
    <font>
      <b/>
      <sz val="30"/>
      <color rgb="FFFF0000"/>
      <name val="Calibri"/>
      <family val="2"/>
    </font>
    <font>
      <sz val="12"/>
      <name val="Calibri"/>
      <family val="2"/>
    </font>
    <font>
      <sz val="30"/>
      <color rgb="FFFF0000"/>
      <name val="Calibri"/>
      <family val="2"/>
    </font>
    <font>
      <sz val="30"/>
      <color theme="1"/>
      <name val="Calibri"/>
      <family val="2"/>
    </font>
    <font>
      <sz val="12"/>
      <color theme="1"/>
      <name val="Calibri"/>
      <family val="2"/>
    </font>
    <font>
      <sz val="14"/>
      <color theme="1"/>
      <name val="Times New Roman"/>
      <family val="1"/>
    </font>
    <font>
      <sz val="7"/>
      <color theme="1"/>
      <name val="Times New Roman"/>
      <family val="1"/>
    </font>
    <font>
      <b/>
      <sz val="16"/>
      <color theme="1"/>
      <name val="Calibri"/>
      <family val="2"/>
      <scheme val="minor"/>
    </font>
    <font>
      <b/>
      <sz val="10"/>
      <color theme="1"/>
      <name val="Helvetica Now Display"/>
    </font>
    <font>
      <sz val="10"/>
      <color theme="1"/>
      <name val="Helvetica Now Display"/>
    </font>
    <font>
      <sz val="14"/>
      <color theme="1"/>
      <name val="Helvetica Now Display"/>
    </font>
    <font>
      <sz val="22"/>
      <color rgb="FFFF0000"/>
      <name val="Helvetica Now Display"/>
    </font>
    <font>
      <sz val="8"/>
      <color theme="1"/>
      <name val="Helvetica Now Display"/>
    </font>
    <font>
      <b/>
      <sz val="22"/>
      <color theme="1"/>
      <name val="Calibri"/>
      <family val="2"/>
      <scheme val="minor"/>
    </font>
    <font>
      <sz val="11"/>
      <name val="Calibri"/>
      <family val="2"/>
      <scheme val="minor"/>
    </font>
    <font>
      <sz val="30"/>
      <color theme="1"/>
      <name val="Calibri"/>
      <family val="2"/>
    </font>
    <font>
      <b/>
      <u/>
      <sz val="14"/>
      <color theme="1"/>
      <name val="Calibri"/>
      <family val="2"/>
      <scheme val="minor"/>
    </font>
    <font>
      <sz val="14"/>
      <color theme="1"/>
      <name val="Calibri"/>
      <family val="2"/>
      <scheme val="minor"/>
    </font>
    <font>
      <b/>
      <sz val="11"/>
      <name val="Calibri"/>
      <family val="2"/>
      <scheme val="minor"/>
    </font>
    <font>
      <b/>
      <sz val="12"/>
      <color rgb="FFFF0000"/>
      <name val="Helvetica Now Display"/>
    </font>
    <font>
      <b/>
      <sz val="30"/>
      <color theme="1"/>
      <name val="Calibri"/>
      <family val="2"/>
      <scheme val="minor"/>
    </font>
    <font>
      <sz val="14"/>
      <color theme="4"/>
      <name val="Calibri"/>
      <family val="2"/>
      <scheme val="minor"/>
    </font>
    <font>
      <sz val="20"/>
      <color theme="1"/>
      <name val="Calibri"/>
      <family val="2"/>
      <scheme val="minor"/>
    </font>
    <font>
      <sz val="20"/>
      <color theme="1"/>
      <name val="Helvetica Now Display"/>
    </font>
    <font>
      <b/>
      <sz val="10"/>
      <color rgb="FFFF0000"/>
      <name val="Helvetica Now Display"/>
    </font>
    <font>
      <sz val="10"/>
      <color rgb="FFFF0000"/>
      <name val="Helvetica Now Display"/>
    </font>
    <font>
      <sz val="11"/>
      <color theme="0"/>
      <name val="Calibri"/>
      <family val="2"/>
      <scheme val="minor"/>
    </font>
    <font>
      <sz val="10"/>
      <color theme="0"/>
      <name val="Helvetica Now Display"/>
    </font>
  </fonts>
  <fills count="10">
    <fill>
      <patternFill patternType="none"/>
    </fill>
    <fill>
      <patternFill patternType="gray125"/>
    </fill>
    <fill>
      <patternFill patternType="solid">
        <fgColor rgb="FFBFBFBF"/>
        <bgColor rgb="FFBFBFBF"/>
      </patternFill>
    </fill>
    <fill>
      <patternFill patternType="solid">
        <fgColor rgb="FFFFFF0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4"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4">
    <xf numFmtId="0" fontId="0" fillId="0" borderId="0"/>
    <xf numFmtId="9" fontId="1" fillId="0" borderId="0" applyFont="0" applyFill="0" applyBorder="0" applyAlignment="0" applyProtection="0"/>
    <xf numFmtId="0" fontId="4" fillId="0" borderId="0"/>
    <xf numFmtId="164" fontId="1" fillId="0" borderId="0" applyFont="0" applyFill="0" applyBorder="0" applyAlignment="0" applyProtection="0"/>
  </cellStyleXfs>
  <cellXfs count="111">
    <xf numFmtId="0" fontId="0" fillId="0" borderId="0" xfId="0"/>
    <xf numFmtId="0" fontId="0" fillId="0" borderId="0" xfId="0" applyAlignment="1">
      <alignment horizontal="left" vertical="top"/>
    </xf>
    <xf numFmtId="0" fontId="2" fillId="0" borderId="1" xfId="0" applyFont="1" applyBorder="1" applyAlignment="1">
      <alignment horizontal="left" vertical="top"/>
    </xf>
    <xf numFmtId="0" fontId="0" fillId="0" borderId="1" xfId="0" applyBorder="1" applyAlignment="1">
      <alignment horizontal="left" vertical="top"/>
    </xf>
    <xf numFmtId="0" fontId="0" fillId="0" borderId="1" xfId="0" applyBorder="1" applyAlignment="1">
      <alignment horizontal="left" vertical="top" wrapText="1"/>
    </xf>
    <xf numFmtId="0" fontId="0" fillId="0" borderId="1" xfId="0" applyBorder="1"/>
    <xf numFmtId="9" fontId="0" fillId="0" borderId="1" xfId="1" applyFont="1" applyBorder="1" applyAlignment="1">
      <alignment wrapText="1"/>
    </xf>
    <xf numFmtId="0" fontId="4" fillId="0" borderId="0" xfId="2"/>
    <xf numFmtId="0" fontId="7" fillId="0" borderId="0" xfId="2" applyFont="1" applyAlignment="1">
      <alignment horizontal="center"/>
    </xf>
    <xf numFmtId="0" fontId="8" fillId="2" borderId="8" xfId="2" applyFont="1" applyFill="1" applyBorder="1" applyAlignment="1">
      <alignment horizontal="center"/>
    </xf>
    <xf numFmtId="0" fontId="10" fillId="0" borderId="4" xfId="2" applyFont="1" applyBorder="1" applyAlignment="1">
      <alignment horizontal="left" vertical="center" wrapText="1"/>
    </xf>
    <xf numFmtId="0" fontId="10" fillId="0" borderId="12" xfId="2" applyFont="1" applyBorder="1" applyAlignment="1">
      <alignment horizontal="left" vertical="center" wrapText="1"/>
    </xf>
    <xf numFmtId="0" fontId="10" fillId="0" borderId="10" xfId="2" applyFont="1" applyBorder="1" applyAlignment="1">
      <alignment vertical="center" wrapText="1"/>
    </xf>
    <xf numFmtId="0" fontId="10" fillId="0" borderId="11" xfId="2" applyFont="1" applyBorder="1" applyAlignment="1">
      <alignment vertical="center" wrapText="1"/>
    </xf>
    <xf numFmtId="0" fontId="10" fillId="0" borderId="13" xfId="2" applyFont="1" applyBorder="1" applyAlignment="1">
      <alignment vertical="center" wrapText="1"/>
    </xf>
    <xf numFmtId="0" fontId="10" fillId="0" borderId="4" xfId="2" applyFont="1" applyBorder="1" applyAlignment="1">
      <alignment vertical="center" wrapText="1"/>
    </xf>
    <xf numFmtId="0" fontId="10" fillId="0" borderId="12" xfId="2" applyFont="1" applyBorder="1" applyAlignment="1">
      <alignment vertical="center" wrapText="1"/>
    </xf>
    <xf numFmtId="0" fontId="10" fillId="0" borderId="7" xfId="2" applyFont="1" applyBorder="1" applyAlignment="1">
      <alignment vertical="center" wrapText="1"/>
    </xf>
    <xf numFmtId="0" fontId="10" fillId="0" borderId="12" xfId="2" applyFont="1" applyBorder="1" applyAlignment="1">
      <alignment horizontal="left" vertical="top" wrapText="1"/>
    </xf>
    <xf numFmtId="0" fontId="10" fillId="0" borderId="7" xfId="2" applyFont="1" applyBorder="1" applyAlignment="1">
      <alignment horizontal="left" vertical="center" wrapText="1"/>
    </xf>
    <xf numFmtId="0" fontId="10" fillId="0" borderId="0" xfId="2" applyFont="1" applyAlignment="1">
      <alignment horizontal="left" vertical="center"/>
    </xf>
    <xf numFmtId="0" fontId="4" fillId="0" borderId="0" xfId="2" applyAlignment="1">
      <alignment wrapText="1"/>
    </xf>
    <xf numFmtId="0" fontId="8" fillId="2" borderId="9" xfId="2" applyFont="1" applyFill="1" applyBorder="1" applyAlignment="1">
      <alignment horizontal="center" wrapText="1"/>
    </xf>
    <xf numFmtId="0" fontId="3" fillId="0" borderId="0" xfId="0" applyFont="1" applyAlignment="1">
      <alignment horizontal="left" vertical="top"/>
    </xf>
    <xf numFmtId="0" fontId="2" fillId="0" borderId="1" xfId="0" applyFont="1" applyBorder="1"/>
    <xf numFmtId="9" fontId="0" fillId="3" borderId="1" xfId="1" applyFont="1" applyFill="1" applyBorder="1" applyAlignment="1">
      <alignment wrapText="1"/>
    </xf>
    <xf numFmtId="0" fontId="0" fillId="0" borderId="1" xfId="1" applyNumberFormat="1" applyFont="1" applyBorder="1" applyAlignment="1">
      <alignment wrapText="1"/>
    </xf>
    <xf numFmtId="0" fontId="0" fillId="3" borderId="0" xfId="0" applyFill="1" applyAlignment="1">
      <alignment horizontal="left" vertical="top"/>
    </xf>
    <xf numFmtId="0" fontId="12" fillId="0" borderId="0" xfId="0" applyFont="1"/>
    <xf numFmtId="0" fontId="13" fillId="0" borderId="0" xfId="0" applyFont="1"/>
    <xf numFmtId="0" fontId="14" fillId="0" borderId="0" xfId="0" applyFont="1"/>
    <xf numFmtId="0" fontId="16" fillId="0" borderId="0" xfId="0" applyFont="1"/>
    <xf numFmtId="0" fontId="17" fillId="0" borderId="0" xfId="0" applyFont="1"/>
    <xf numFmtId="0" fontId="5" fillId="0" borderId="2" xfId="2" applyFont="1" applyBorder="1"/>
    <xf numFmtId="0" fontId="6" fillId="0" borderId="3" xfId="2" applyFont="1" applyBorder="1"/>
    <xf numFmtId="0" fontId="6" fillId="0" borderId="4" xfId="2" applyFont="1" applyBorder="1"/>
    <xf numFmtId="0" fontId="6" fillId="0" borderId="5" xfId="2" applyFont="1" applyBorder="1"/>
    <xf numFmtId="0" fontId="6" fillId="0" borderId="6" xfId="2" applyFont="1" applyBorder="1"/>
    <xf numFmtId="0" fontId="6" fillId="0" borderId="7" xfId="2" applyFont="1" applyBorder="1"/>
    <xf numFmtId="0" fontId="18" fillId="0" borderId="0" xfId="0" applyFont="1" applyAlignment="1">
      <alignment horizontal="left" vertical="top"/>
    </xf>
    <xf numFmtId="0" fontId="20" fillId="2" borderId="9" xfId="2" applyFont="1" applyFill="1" applyBorder="1" applyAlignment="1">
      <alignment horizontal="center"/>
    </xf>
    <xf numFmtId="0" fontId="0" fillId="0" borderId="1" xfId="1" applyNumberFormat="1" applyFont="1" applyBorder="1" applyAlignment="1">
      <alignment horizontal="center" vertical="center" wrapText="1"/>
    </xf>
    <xf numFmtId="0" fontId="0" fillId="3" borderId="1" xfId="1" applyNumberFormat="1" applyFont="1" applyFill="1" applyBorder="1" applyAlignment="1">
      <alignment horizontal="center" vertical="center" wrapText="1"/>
    </xf>
    <xf numFmtId="9" fontId="0" fillId="0" borderId="1" xfId="1" applyFont="1" applyBorder="1" applyAlignment="1">
      <alignment horizontal="center" vertical="center" wrapText="1"/>
    </xf>
    <xf numFmtId="0" fontId="21" fillId="0" borderId="0" xfId="0" applyFont="1" applyAlignment="1">
      <alignment horizontal="left" vertical="top"/>
    </xf>
    <xf numFmtId="0" fontId="22" fillId="0" borderId="0" xfId="0" applyFont="1" applyAlignment="1">
      <alignment horizontal="left" vertical="top"/>
    </xf>
    <xf numFmtId="0" fontId="22" fillId="0" borderId="0" xfId="0" applyFont="1"/>
    <xf numFmtId="0" fontId="0" fillId="0" borderId="0" xfId="0" applyAlignment="1">
      <alignment vertical="top"/>
    </xf>
    <xf numFmtId="0" fontId="24" fillId="0" borderId="0" xfId="0" applyFont="1"/>
    <xf numFmtId="0" fontId="0" fillId="0" borderId="23" xfId="1" applyNumberFormat="1" applyFont="1" applyBorder="1" applyAlignment="1">
      <alignment horizontal="center" vertical="center" wrapText="1"/>
    </xf>
    <xf numFmtId="0" fontId="0" fillId="6" borderId="1" xfId="1" applyNumberFormat="1" applyFont="1" applyFill="1" applyBorder="1" applyAlignment="1">
      <alignment horizontal="center" vertical="center" wrapText="1"/>
    </xf>
    <xf numFmtId="0" fontId="2" fillId="0" borderId="1" xfId="0" applyFont="1" applyBorder="1" applyAlignment="1">
      <alignment horizontal="left" vertical="top" wrapText="1"/>
    </xf>
    <xf numFmtId="0" fontId="23" fillId="0" borderId="1" xfId="0" applyFont="1" applyBorder="1" applyAlignment="1">
      <alignment horizontal="left" vertical="top" wrapText="1"/>
    </xf>
    <xf numFmtId="0" fontId="0" fillId="0" borderId="0" xfId="0" applyAlignment="1">
      <alignment vertical="top" wrapText="1"/>
    </xf>
    <xf numFmtId="0" fontId="13" fillId="0" borderId="1" xfId="0" applyFont="1" applyBorder="1" applyAlignment="1">
      <alignment vertical="top" wrapText="1"/>
    </xf>
    <xf numFmtId="0" fontId="12" fillId="6" borderId="0" xfId="0" applyFont="1" applyFill="1" applyAlignment="1">
      <alignment horizontal="left" vertical="top"/>
    </xf>
    <xf numFmtId="0" fontId="0" fillId="0" borderId="0" xfId="1" applyNumberFormat="1" applyFont="1" applyBorder="1" applyAlignment="1">
      <alignment horizontal="center" vertical="center" wrapText="1"/>
    </xf>
    <xf numFmtId="0" fontId="15" fillId="0" borderId="0" xfId="0" applyFont="1" applyAlignment="1">
      <alignment horizontal="left" vertical="top"/>
    </xf>
    <xf numFmtId="0" fontId="15" fillId="7" borderId="0" xfId="0" applyFont="1" applyFill="1"/>
    <xf numFmtId="0" fontId="0" fillId="7" borderId="0" xfId="0" applyFill="1" applyAlignment="1">
      <alignment horizontal="left" vertical="top"/>
    </xf>
    <xf numFmtId="0" fontId="19" fillId="7" borderId="0" xfId="0" applyFont="1" applyFill="1" applyAlignment="1">
      <alignment horizontal="left" vertical="top"/>
    </xf>
    <xf numFmtId="0" fontId="0" fillId="7" borderId="0" xfId="0" applyFill="1"/>
    <xf numFmtId="0" fontId="0" fillId="0" borderId="0" xfId="0" applyAlignment="1">
      <alignment horizontal="left" vertical="top" wrapText="1"/>
    </xf>
    <xf numFmtId="0" fontId="0" fillId="3" borderId="0" xfId="1" applyNumberFormat="1" applyFont="1" applyFill="1" applyBorder="1" applyAlignment="1">
      <alignment horizontal="center" vertical="center" wrapText="1"/>
    </xf>
    <xf numFmtId="9" fontId="0" fillId="0" borderId="0" xfId="1" applyFont="1" applyBorder="1" applyAlignment="1">
      <alignment horizontal="center" vertical="center" wrapText="1"/>
    </xf>
    <xf numFmtId="0" fontId="2" fillId="0" borderId="27" xfId="0" applyFont="1" applyBorder="1" applyAlignment="1">
      <alignment vertical="top" wrapText="1"/>
    </xf>
    <xf numFmtId="0" fontId="25" fillId="0" borderId="0" xfId="0" applyFont="1"/>
    <xf numFmtId="0" fontId="22" fillId="0" borderId="0" xfId="0" applyFont="1" applyAlignment="1">
      <alignment vertical="top"/>
    </xf>
    <xf numFmtId="0" fontId="2" fillId="8" borderId="27" xfId="0" applyFont="1" applyFill="1" applyBorder="1" applyAlignment="1">
      <alignment vertical="top" wrapText="1"/>
    </xf>
    <xf numFmtId="0" fontId="2" fillId="9" borderId="27" xfId="0" applyFont="1" applyFill="1" applyBorder="1" applyAlignment="1">
      <alignment vertical="top" wrapText="1"/>
    </xf>
    <xf numFmtId="0" fontId="26" fillId="0" borderId="0" xfId="0" applyFont="1" applyAlignment="1">
      <alignment vertical="top"/>
    </xf>
    <xf numFmtId="165" fontId="27" fillId="0" borderId="23" xfId="0" applyNumberFormat="1" applyFont="1" applyBorder="1" applyAlignment="1">
      <alignment horizontal="center" vertical="center" wrapText="1"/>
    </xf>
    <xf numFmtId="0" fontId="3" fillId="0" borderId="0" xfId="0" applyFont="1"/>
    <xf numFmtId="164" fontId="0" fillId="5" borderId="1" xfId="3" applyFont="1" applyFill="1" applyBorder="1"/>
    <xf numFmtId="0" fontId="28" fillId="0" borderId="0" xfId="0" applyFont="1"/>
    <xf numFmtId="0" fontId="31" fillId="0" borderId="0" xfId="0" applyFont="1"/>
    <xf numFmtId="0" fontId="32" fillId="0" borderId="0" xfId="0" applyFont="1"/>
    <xf numFmtId="0" fontId="0" fillId="5" borderId="14" xfId="0" applyFill="1" applyBorder="1" applyAlignment="1">
      <alignment horizontal="left" vertical="top" wrapText="1"/>
    </xf>
    <xf numFmtId="0" fontId="0" fillId="5" borderId="15"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5" borderId="19" xfId="0" applyFill="1" applyBorder="1" applyAlignment="1">
      <alignment horizontal="left" vertical="top" wrapText="1"/>
    </xf>
    <xf numFmtId="0" fontId="0" fillId="5" borderId="14" xfId="0" applyFill="1" applyBorder="1" applyAlignment="1">
      <alignment horizontal="left" vertical="top"/>
    </xf>
    <xf numFmtId="0" fontId="0" fillId="5" borderId="15" xfId="0" applyFill="1" applyBorder="1" applyAlignment="1">
      <alignment horizontal="left" vertical="top"/>
    </xf>
    <xf numFmtId="0" fontId="0" fillId="5" borderId="16" xfId="0" applyFill="1" applyBorder="1" applyAlignment="1">
      <alignment horizontal="left" vertical="top"/>
    </xf>
    <xf numFmtId="0" fontId="0" fillId="5" borderId="17" xfId="0" applyFill="1" applyBorder="1" applyAlignment="1">
      <alignment horizontal="left" vertical="top"/>
    </xf>
    <xf numFmtId="0" fontId="0" fillId="5" borderId="18" xfId="0" applyFill="1" applyBorder="1" applyAlignment="1">
      <alignment horizontal="left" vertical="top"/>
    </xf>
    <xf numFmtId="0" fontId="0" fillId="5" borderId="19" xfId="0" applyFill="1" applyBorder="1" applyAlignment="1">
      <alignment horizontal="left" vertical="top"/>
    </xf>
    <xf numFmtId="0" fontId="0" fillId="4" borderId="20" xfId="0" applyFill="1" applyBorder="1" applyAlignment="1">
      <alignment horizontal="center"/>
    </xf>
    <xf numFmtId="0" fontId="0" fillId="4" borderId="21" xfId="0" applyFill="1" applyBorder="1" applyAlignment="1">
      <alignment horizontal="center"/>
    </xf>
    <xf numFmtId="0" fontId="0" fillId="4" borderId="22" xfId="0" applyFill="1" applyBorder="1" applyAlignment="1">
      <alignment horizontal="center"/>
    </xf>
    <xf numFmtId="14" fontId="0" fillId="5" borderId="20" xfId="0" applyNumberFormat="1" applyFill="1" applyBorder="1" applyAlignment="1">
      <alignment horizontal="center"/>
    </xf>
    <xf numFmtId="0" fontId="0" fillId="5" borderId="21" xfId="0" applyFill="1" applyBorder="1" applyAlignment="1">
      <alignment horizontal="center"/>
    </xf>
    <xf numFmtId="0" fontId="0" fillId="5" borderId="22" xfId="0" applyFill="1" applyBorder="1" applyAlignment="1">
      <alignment horizontal="center"/>
    </xf>
    <xf numFmtId="0" fontId="0" fillId="0" borderId="25" xfId="1" applyNumberFormat="1" applyFont="1" applyBorder="1" applyAlignment="1">
      <alignment horizontal="center" vertical="center" wrapText="1"/>
    </xf>
    <xf numFmtId="0" fontId="0" fillId="0" borderId="24" xfId="1" applyNumberFormat="1" applyFont="1" applyBorder="1" applyAlignment="1">
      <alignment horizontal="center" vertical="center" wrapText="1"/>
    </xf>
    <xf numFmtId="0" fontId="0" fillId="0" borderId="26" xfId="1" applyNumberFormat="1" applyFont="1" applyBorder="1" applyAlignment="1">
      <alignment horizontal="center" vertical="center" wrapText="1"/>
    </xf>
    <xf numFmtId="0" fontId="9" fillId="0" borderId="10" xfId="2" applyFont="1" applyBorder="1" applyAlignment="1">
      <alignment horizontal="center" vertical="center"/>
    </xf>
    <xf numFmtId="0" fontId="6" fillId="0" borderId="11" xfId="2" applyFont="1" applyBorder="1"/>
    <xf numFmtId="0" fontId="9" fillId="0" borderId="10" xfId="2" applyFont="1" applyBorder="1" applyAlignment="1">
      <alignment horizontal="center" vertical="center" wrapText="1"/>
    </xf>
    <xf numFmtId="0" fontId="6" fillId="0" borderId="13" xfId="2" applyFont="1" applyBorder="1"/>
    <xf numFmtId="0" fontId="5" fillId="0" borderId="2" xfId="2" applyFont="1" applyBorder="1" applyAlignment="1">
      <alignment horizontal="center"/>
    </xf>
    <xf numFmtId="0" fontId="6" fillId="0" borderId="3" xfId="2" applyFont="1" applyBorder="1"/>
    <xf numFmtId="0" fontId="6" fillId="0" borderId="4" xfId="2" applyFont="1" applyBorder="1"/>
    <xf numFmtId="0" fontId="6" fillId="0" borderId="5" xfId="2" applyFont="1" applyBorder="1"/>
    <xf numFmtId="0" fontId="6" fillId="0" borderId="6" xfId="2" applyFont="1" applyBorder="1"/>
    <xf numFmtId="0" fontId="6" fillId="0" borderId="7" xfId="2" applyFont="1" applyBorder="1"/>
    <xf numFmtId="0" fontId="9" fillId="0" borderId="4" xfId="2" applyFont="1" applyBorder="1" applyAlignment="1">
      <alignment horizontal="center" vertical="center" wrapText="1"/>
    </xf>
    <xf numFmtId="0" fontId="6" fillId="0" borderId="12" xfId="2" applyFont="1" applyBorder="1"/>
    <xf numFmtId="0" fontId="0" fillId="0" borderId="0" xfId="0" applyAlignment="1">
      <alignment horizontal="center" wrapText="1"/>
    </xf>
  </cellXfs>
  <cellStyles count="4">
    <cellStyle name="Normal 2" xfId="2" xr:uid="{00000000-0005-0000-0000-000000000000}"/>
    <cellStyle name="Обычный" xfId="0" builtinId="0"/>
    <cellStyle name="Процентный" xfId="1" builtinId="5"/>
    <cellStyle name="Финансовый" xfId="3" builtinId="3"/>
  </cellStyles>
  <dxfs count="3685">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
      <font>
        <color auto="1"/>
      </font>
      <fill>
        <patternFill>
          <bgColor theme="0"/>
        </patternFill>
      </fill>
    </dxf>
    <dxf>
      <fill>
        <patternFill>
          <bgColor theme="1" tint="0.499984740745262"/>
        </patternFill>
      </fill>
    </dxf>
    <dxf>
      <font>
        <color auto="1"/>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3" Type="http://schemas.openxmlformats.org/officeDocument/2006/relationships/image" Target="../media/image1.jpg"/><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scatterChart>
        <c:scatterStyle val="lineMarker"/>
        <c:varyColors val="0"/>
        <c:ser>
          <c:idx val="0"/>
          <c:order val="0"/>
          <c:tx>
            <c:v>Организация</c:v>
          </c:tx>
          <c:spPr>
            <a:ln w="25400" cap="rnd">
              <a:noFill/>
              <a:round/>
            </a:ln>
            <a:effectLst/>
          </c:spPr>
          <c:marker>
            <c:symbol val="circle"/>
            <c:size val="14"/>
            <c:spPr>
              <a:solidFill>
                <a:srgbClr val="00B0F0"/>
              </a:solidFill>
              <a:ln w="12700">
                <a:solidFill>
                  <a:schemeClr val="tx1"/>
                </a:solidFill>
              </a:ln>
              <a:effectLst/>
            </c:spPr>
          </c:marker>
          <c:dPt>
            <c:idx val="0"/>
            <c:marker>
              <c:symbol val="circle"/>
              <c:size val="14"/>
              <c:spPr>
                <a:solidFill>
                  <a:srgbClr val="00B0F0"/>
                </a:solidFill>
                <a:ln w="12700">
                  <a:solidFill>
                    <a:schemeClr val="tx1"/>
                  </a:solidFill>
                </a:ln>
                <a:effectLst/>
              </c:spPr>
            </c:marker>
            <c:bubble3D val="0"/>
            <c:spPr>
              <a:ln w="25400" cap="rnd">
                <a:gradFill>
                  <a:gsLst>
                    <a:gs pos="100000">
                      <a:schemeClr val="accent1">
                        <a:lumMod val="5000"/>
                        <a:lumOff val="95000"/>
                      </a:schemeClr>
                    </a:gs>
                    <a:gs pos="74000">
                      <a:schemeClr val="accent1">
                        <a:lumMod val="45000"/>
                        <a:lumOff val="55000"/>
                      </a:schemeClr>
                    </a:gs>
                    <a:gs pos="100000">
                      <a:schemeClr val="accent1">
                        <a:lumMod val="45000"/>
                        <a:lumOff val="55000"/>
                      </a:schemeClr>
                    </a:gs>
                    <a:gs pos="100000">
                      <a:schemeClr val="accent1">
                        <a:lumMod val="30000"/>
                        <a:lumOff val="70000"/>
                      </a:schemeClr>
                    </a:gs>
                  </a:gsLst>
                  <a:lin ang="5400000" scaled="1"/>
                </a:gradFill>
                <a:round/>
              </a:ln>
              <a:effectLst/>
            </c:spPr>
            <c:extLst>
              <c:ext xmlns:c16="http://schemas.microsoft.com/office/drawing/2014/chart" uri="{C3380CC4-5D6E-409C-BE32-E72D297353CC}">
                <c16:uniqueId val="{00000002-ABE6-4C9B-90D4-944628F89674}"/>
              </c:ext>
            </c:extLst>
          </c:dPt>
          <c:xVal>
            <c:numRef>
              <c:f>'Карта риска'!$M$4</c:f>
              <c:numCache>
                <c:formatCode>_(* #\ ##0.00_);_(* \(#\ ##0.00\);_(* "-"??_);_(@_)</c:formatCode>
                <c:ptCount val="1"/>
                <c:pt idx="0">
                  <c:v>3</c:v>
                </c:pt>
              </c:numCache>
            </c:numRef>
          </c:xVal>
          <c:yVal>
            <c:numRef>
              <c:f>'Карта риска'!$L$4</c:f>
              <c:numCache>
                <c:formatCode>_(* #\ ##0.00_);_(* \(#\ ##0.00\);_(* "-"??_);_(@_)</c:formatCode>
                <c:ptCount val="1"/>
                <c:pt idx="0">
                  <c:v>2</c:v>
                </c:pt>
              </c:numCache>
            </c:numRef>
          </c:yVal>
          <c:smooth val="0"/>
          <c:extLst>
            <c:ext xmlns:c16="http://schemas.microsoft.com/office/drawing/2014/chart" uri="{C3380CC4-5D6E-409C-BE32-E72D297353CC}">
              <c16:uniqueId val="{00000000-ABE6-4C9B-90D4-944628F89674}"/>
            </c:ext>
          </c:extLst>
        </c:ser>
        <c:ser>
          <c:idx val="1"/>
          <c:order val="1"/>
          <c:tx>
            <c:v>Страна</c:v>
          </c:tx>
          <c:spPr>
            <a:ln w="19050" cap="rnd">
              <a:noFill/>
              <a:round/>
            </a:ln>
            <a:effectLst/>
          </c:spPr>
          <c:marker>
            <c:symbol val="square"/>
            <c:size val="13"/>
            <c:spPr>
              <a:noFill/>
              <a:ln w="19050">
                <a:noFill/>
              </a:ln>
              <a:effectLst/>
            </c:spPr>
          </c:marker>
          <c:xVal>
            <c:numRef>
              <c:f>'Карта риска'!$M$5</c:f>
              <c:numCache>
                <c:formatCode>General</c:formatCode>
                <c:ptCount val="1"/>
                <c:pt idx="0">
                  <c:v>2</c:v>
                </c:pt>
              </c:numCache>
            </c:numRef>
          </c:xVal>
          <c:yVal>
            <c:numRef>
              <c:f>'Карта риска'!$L$5</c:f>
              <c:numCache>
                <c:formatCode>General</c:formatCode>
                <c:ptCount val="1"/>
                <c:pt idx="0">
                  <c:v>4</c:v>
                </c:pt>
              </c:numCache>
            </c:numRef>
          </c:yVal>
          <c:smooth val="0"/>
          <c:extLst>
            <c:ext xmlns:c16="http://schemas.microsoft.com/office/drawing/2014/chart" uri="{C3380CC4-5D6E-409C-BE32-E72D297353CC}">
              <c16:uniqueId val="{00000001-ABE6-4C9B-90D4-944628F89674}"/>
            </c:ext>
          </c:extLst>
        </c:ser>
        <c:dLbls>
          <c:showLegendKey val="0"/>
          <c:showVal val="0"/>
          <c:showCatName val="0"/>
          <c:showSerName val="0"/>
          <c:showPercent val="0"/>
          <c:showBubbleSize val="0"/>
        </c:dLbls>
        <c:axId val="702168272"/>
        <c:axId val="702167792"/>
      </c:scatterChart>
      <c:valAx>
        <c:axId val="702168272"/>
        <c:scaling>
          <c:orientation val="minMax"/>
          <c:max val="5"/>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alpha val="0"/>
                </a:schemeClr>
              </a:solidFill>
              <a:prstDash val="solid"/>
              <a:round/>
              <a:headEnd type="none"/>
            </a:ln>
            <a:effectLst/>
          </c:spPr>
        </c:minorGridlines>
        <c:title>
          <c:tx>
            <c:rich>
              <a:bodyPr rot="0" spcFirstLastPara="1" vertOverflow="ellipsis" vert="horz" wrap="square" anchor="ctr" anchorCtr="1"/>
              <a:lstStyle/>
              <a:p>
                <a:pPr>
                  <a:defRPr sz="2800" b="0" i="0" u="none" strike="noStrike" kern="1200" baseline="0">
                    <a:solidFill>
                      <a:schemeClr val="tx1">
                        <a:lumMod val="65000"/>
                        <a:lumOff val="35000"/>
                      </a:schemeClr>
                    </a:solidFill>
                    <a:latin typeface="+mn-lt"/>
                    <a:ea typeface="+mn-ea"/>
                    <a:cs typeface="+mn-cs"/>
                  </a:defRPr>
                </a:pPr>
                <a:r>
                  <a:rPr lang="az-Cyrl-AZ" sz="2800"/>
                  <a:t>Вероятность</a:t>
                </a:r>
                <a:endParaRPr lang="en-US" sz="2800"/>
              </a:p>
            </c:rich>
          </c:tx>
          <c:overlay val="0"/>
          <c:spPr>
            <a:noFill/>
            <a:ln>
              <a:noFill/>
            </a:ln>
            <a:effectLst/>
          </c:spPr>
          <c:txPr>
            <a:bodyPr rot="0" spcFirstLastPara="1" vertOverflow="ellipsis" vert="horz" wrap="square" anchor="ctr" anchorCtr="1"/>
            <a:lstStyle/>
            <a:p>
              <a:pPr>
                <a:defRPr sz="2800" b="0" i="0" u="none" strike="noStrike" kern="1200" baseline="0">
                  <a:solidFill>
                    <a:schemeClr val="tx1">
                      <a:lumMod val="65000"/>
                      <a:lumOff val="35000"/>
                    </a:schemeClr>
                  </a:solidFill>
                  <a:latin typeface="+mn-lt"/>
                  <a:ea typeface="+mn-ea"/>
                  <a:cs typeface="+mn-cs"/>
                </a:defRPr>
              </a:pPr>
              <a:endParaRPr lang="en-US"/>
            </a:p>
          </c:txPr>
        </c:title>
        <c:numFmt formatCode="_(* #\ ##0.00_);_(* \(#\ ##0.00\);_(* &quot;-&quot;??_);_(@_)"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702167792"/>
        <c:crosses val="autoZero"/>
        <c:crossBetween val="midCat"/>
      </c:valAx>
      <c:valAx>
        <c:axId val="702167792"/>
        <c:scaling>
          <c:orientation val="minMax"/>
          <c:max val="5"/>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r>
                  <a:rPr lang="az-Cyrl-AZ" sz="2400"/>
                  <a:t>Влияние</a:t>
                </a:r>
                <a:endParaRPr lang="en-US" sz="2400"/>
              </a:p>
            </c:rich>
          </c:tx>
          <c:overlay val="0"/>
          <c:spPr>
            <a:noFill/>
            <a:ln>
              <a:noFill/>
            </a:ln>
            <a:effectLst/>
          </c:spPr>
          <c:txPr>
            <a:bodyPr rot="-540000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endParaRPr lang="en-US"/>
            </a:p>
          </c:txPr>
        </c:title>
        <c:numFmt formatCode="_(* #\ ##0.00_);_(* \(#\ ##0.00\);_(* &quot;-&quot;??_);_(@_)"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702168272"/>
        <c:crosses val="autoZero"/>
        <c:crossBetween val="midCat"/>
        <c:majorUnit val="1"/>
      </c:valAx>
      <c:spPr>
        <a:blipFill dpi="0" rotWithShape="1">
          <a:blip xmlns:r="http://schemas.openxmlformats.org/officeDocument/2006/relationships" r:embed="rId3"/>
          <a:srcRect/>
          <a:stretch>
            <a:fillRect/>
          </a:stretch>
        </a:blipFill>
        <a:ln>
          <a:noFill/>
        </a:ln>
        <a:effectLst/>
      </c:spPr>
    </c:plotArea>
    <c:legend>
      <c:legendPos val="r"/>
      <c:legendEntry>
        <c:idx val="0"/>
        <c:txPr>
          <a:bodyPr rot="0" spcFirstLastPara="1" vertOverflow="ellipsis" vert="horz" wrap="square" anchor="ctr" anchorCtr="1"/>
          <a:lstStyle/>
          <a:p>
            <a:pPr>
              <a:defRPr sz="900" b="0" i="0" u="none" strike="noStrike" kern="1200" baseline="0">
                <a:ln>
                  <a:noFill/>
                </a:ln>
                <a:solidFill>
                  <a:schemeClr val="tx1">
                    <a:lumMod val="65000"/>
                    <a:lumOff val="35000"/>
                  </a:schemeClr>
                </a:solidFill>
                <a:latin typeface="+mn-lt"/>
                <a:ea typeface="+mn-ea"/>
                <a:cs typeface="+mn-cs"/>
              </a:defRPr>
            </a:pPr>
            <a:endParaRPr lang="ru-RU"/>
          </a:p>
        </c:txPr>
      </c:legendEntry>
      <c:legendEntry>
        <c:idx val="1"/>
        <c:txPr>
          <a:bodyPr rot="0" spcFirstLastPara="1" vertOverflow="ellipsis" vert="horz" wrap="square" anchor="ctr" anchorCtr="1"/>
          <a:lstStyle/>
          <a:p>
            <a:pPr>
              <a:defRPr sz="900" b="0" i="0" u="none" strike="noStrike" kern="1200" baseline="0">
                <a:ln>
                  <a:noFill/>
                </a:ln>
                <a:solidFill>
                  <a:schemeClr val="tx1">
                    <a:lumMod val="65000"/>
                    <a:lumOff val="35000"/>
                  </a:schemeClr>
                </a:solidFill>
                <a:latin typeface="+mn-lt"/>
                <a:ea typeface="+mn-ea"/>
                <a:cs typeface="+mn-cs"/>
              </a:defRPr>
            </a:pPr>
            <a:endParaRPr lang="ru-RU"/>
          </a:p>
        </c:txPr>
      </c:legendEntry>
      <c:layout>
        <c:manualLayout>
          <c:xMode val="edge"/>
          <c:yMode val="edge"/>
          <c:x val="0.86870384951881019"/>
          <c:y val="0.43852415988984983"/>
          <c:w val="0.1312960708912754"/>
          <c:h val="0.11250078740157482"/>
        </c:manualLayout>
      </c:layout>
      <c:overlay val="0"/>
      <c:spPr>
        <a:noFill/>
        <a:ln w="0">
          <a:solidFill>
            <a:schemeClr val="dk1">
              <a:tint val="55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60960</xdr:colOff>
      <xdr:row>1</xdr:row>
      <xdr:rowOff>83820</xdr:rowOff>
    </xdr:from>
    <xdr:to>
      <xdr:col>8</xdr:col>
      <xdr:colOff>60960</xdr:colOff>
      <xdr:row>18</xdr:row>
      <xdr:rowOff>91440</xdr:rowOff>
    </xdr:to>
    <xdr:graphicFrame macro="">
      <xdr:nvGraphicFramePr>
        <xdr:cNvPr id="3" name="Chart 2">
          <a:extLst>
            <a:ext uri="{FF2B5EF4-FFF2-40B4-BE49-F238E27FC236}">
              <a16:creationId xmlns:a16="http://schemas.microsoft.com/office/drawing/2014/main" id="{D8033837-9301-A1EF-A1DB-0AC5ADDDA0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2024062</xdr:colOff>
      <xdr:row>1</xdr:row>
      <xdr:rowOff>107156</xdr:rowOff>
    </xdr:from>
    <xdr:to>
      <xdr:col>13</xdr:col>
      <xdr:colOff>50477</xdr:colOff>
      <xdr:row>10</xdr:row>
      <xdr:rowOff>884</xdr:rowOff>
    </xdr:to>
    <xdr:pic>
      <xdr:nvPicPr>
        <xdr:cNvPr id="2" name="Picture 1">
          <a:extLst>
            <a:ext uri="{FF2B5EF4-FFF2-40B4-BE49-F238E27FC236}">
              <a16:creationId xmlns:a16="http://schemas.microsoft.com/office/drawing/2014/main" id="{B6BF4748-C315-2FCA-8736-4F995A2B9787}"/>
            </a:ext>
          </a:extLst>
        </xdr:cNvPr>
        <xdr:cNvPicPr>
          <a:picLocks noChangeAspect="1"/>
        </xdr:cNvPicPr>
      </xdr:nvPicPr>
      <xdr:blipFill>
        <a:blip xmlns:r="http://schemas.openxmlformats.org/officeDocument/2006/relationships" r:embed="rId1"/>
        <a:stretch>
          <a:fillRect/>
        </a:stretch>
      </xdr:blipFill>
      <xdr:spPr>
        <a:xfrm>
          <a:off x="15954375" y="285750"/>
          <a:ext cx="3372321" cy="2591162"/>
        </a:xfrm>
        <a:prstGeom prst="rect">
          <a:avLst/>
        </a:prstGeom>
      </xdr:spPr>
    </xdr:pic>
    <xdr:clientData/>
  </xdr:twoCellAnchor>
  <xdr:twoCellAnchor>
    <xdr:from>
      <xdr:col>11</xdr:col>
      <xdr:colOff>374953</xdr:colOff>
      <xdr:row>2</xdr:row>
      <xdr:rowOff>30806</xdr:rowOff>
    </xdr:from>
    <xdr:to>
      <xdr:col>12</xdr:col>
      <xdr:colOff>58965</xdr:colOff>
      <xdr:row>3</xdr:row>
      <xdr:rowOff>84666</xdr:rowOff>
    </xdr:to>
    <xdr:sp macro="" textlink="">
      <xdr:nvSpPr>
        <xdr:cNvPr id="3" name="Heptagon 2">
          <a:extLst>
            <a:ext uri="{FF2B5EF4-FFF2-40B4-BE49-F238E27FC236}">
              <a16:creationId xmlns:a16="http://schemas.microsoft.com/office/drawing/2014/main" id="{62168913-7DEE-CAE8-EC36-1266F8E8AE9A}"/>
            </a:ext>
          </a:extLst>
        </xdr:cNvPr>
        <xdr:cNvSpPr/>
      </xdr:nvSpPr>
      <xdr:spPr>
        <a:xfrm>
          <a:off x="18408953" y="393663"/>
          <a:ext cx="288774" cy="235289"/>
        </a:xfrm>
        <a:prstGeom prst="heptagon">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176591</xdr:colOff>
      <xdr:row>3</xdr:row>
      <xdr:rowOff>171110</xdr:rowOff>
    </xdr:from>
    <xdr:to>
      <xdr:col>10</xdr:col>
      <xdr:colOff>465365</xdr:colOff>
      <xdr:row>5</xdr:row>
      <xdr:rowOff>43542</xdr:rowOff>
    </xdr:to>
    <xdr:sp macro="" textlink="">
      <xdr:nvSpPr>
        <xdr:cNvPr id="4" name="Heptagon 3">
          <a:extLst>
            <a:ext uri="{FF2B5EF4-FFF2-40B4-BE49-F238E27FC236}">
              <a16:creationId xmlns:a16="http://schemas.microsoft.com/office/drawing/2014/main" id="{8044027B-0374-4BA6-B300-A6CCB24307B8}"/>
            </a:ext>
          </a:extLst>
        </xdr:cNvPr>
        <xdr:cNvSpPr/>
      </xdr:nvSpPr>
      <xdr:spPr>
        <a:xfrm>
          <a:off x="17605829" y="715396"/>
          <a:ext cx="288774" cy="235289"/>
        </a:xfrm>
        <a:prstGeom prst="heptagon">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3:B24"/>
  <sheetViews>
    <sheetView workbookViewId="0">
      <selection activeCell="U26" sqref="U26"/>
    </sheetView>
  </sheetViews>
  <sheetFormatPr defaultRowHeight="15"/>
  <sheetData>
    <row r="3" spans="1:2">
      <c r="B3" t="s">
        <v>266</v>
      </c>
    </row>
    <row r="5" spans="1:2">
      <c r="B5" t="s">
        <v>267</v>
      </c>
    </row>
    <row r="7" spans="1:2">
      <c r="B7" t="s">
        <v>268</v>
      </c>
    </row>
    <row r="10" spans="1:2">
      <c r="A10" s="29" t="s">
        <v>245</v>
      </c>
      <c r="B10" s="30" t="s">
        <v>269</v>
      </c>
    </row>
    <row r="12" spans="1:2">
      <c r="A12" s="29" t="s">
        <v>246</v>
      </c>
      <c r="B12" t="s">
        <v>247</v>
      </c>
    </row>
    <row r="13" spans="1:2">
      <c r="B13" t="s">
        <v>248</v>
      </c>
    </row>
    <row r="14" spans="1:2">
      <c r="B14" t="s">
        <v>270</v>
      </c>
    </row>
    <row r="15" spans="1:2">
      <c r="B15" s="30" t="s">
        <v>250</v>
      </c>
    </row>
    <row r="17" spans="1:2">
      <c r="B17" t="s">
        <v>249</v>
      </c>
    </row>
    <row r="19" spans="1:2">
      <c r="A19" s="29" t="s">
        <v>251</v>
      </c>
      <c r="B19" s="30" t="s">
        <v>271</v>
      </c>
    </row>
    <row r="21" spans="1:2">
      <c r="A21" s="29" t="s">
        <v>252</v>
      </c>
      <c r="B21" t="s">
        <v>272</v>
      </c>
    </row>
    <row r="23" spans="1:2">
      <c r="A23" s="29"/>
    </row>
    <row r="24" spans="1:2">
      <c r="A24" s="29" t="s">
        <v>253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C2:P30"/>
  <sheetViews>
    <sheetView showGridLines="0" tabSelected="1" workbookViewId="0">
      <selection activeCell="C7" sqref="C7:P8"/>
    </sheetView>
  </sheetViews>
  <sheetFormatPr defaultRowHeight="15"/>
  <cols>
    <col min="1" max="1" width="3.7109375" customWidth="1"/>
    <col min="2" max="2" width="1.5703125" customWidth="1"/>
  </cols>
  <sheetData>
    <row r="2" spans="3:16" ht="27">
      <c r="C2" s="31" t="s">
        <v>273</v>
      </c>
    </row>
    <row r="5" spans="3:16" ht="21">
      <c r="C5" s="28" t="s">
        <v>221</v>
      </c>
    </row>
    <row r="6" spans="3:16" ht="7.9" customHeight="1" thickBot="1"/>
    <row r="7" spans="3:16">
      <c r="C7" s="77" t="s">
        <v>278</v>
      </c>
      <c r="D7" s="78"/>
      <c r="E7" s="78"/>
      <c r="F7" s="78"/>
      <c r="G7" s="78"/>
      <c r="H7" s="78"/>
      <c r="I7" s="78"/>
      <c r="J7" s="78"/>
      <c r="K7" s="78"/>
      <c r="L7" s="78"/>
      <c r="M7" s="78"/>
      <c r="N7" s="78"/>
      <c r="O7" s="78"/>
      <c r="P7" s="79"/>
    </row>
    <row r="8" spans="3:16" ht="15.75" thickBot="1">
      <c r="C8" s="80"/>
      <c r="D8" s="81"/>
      <c r="E8" s="81"/>
      <c r="F8" s="81"/>
      <c r="G8" s="81"/>
      <c r="H8" s="81"/>
      <c r="I8" s="81"/>
      <c r="J8" s="81"/>
      <c r="K8" s="81"/>
      <c r="L8" s="81"/>
      <c r="M8" s="81"/>
      <c r="N8" s="81"/>
      <c r="O8" s="81"/>
      <c r="P8" s="82"/>
    </row>
    <row r="11" spans="3:16" ht="15.75" thickBot="1">
      <c r="C11" s="29" t="s">
        <v>222</v>
      </c>
    </row>
    <row r="12" spans="3:16">
      <c r="C12" s="83" t="s">
        <v>261</v>
      </c>
      <c r="D12" s="84"/>
      <c r="E12" s="84"/>
      <c r="F12" s="84"/>
      <c r="G12" s="84"/>
      <c r="H12" s="84"/>
      <c r="I12" s="84"/>
      <c r="J12" s="84"/>
      <c r="K12" s="84"/>
      <c r="L12" s="84"/>
      <c r="M12" s="84"/>
      <c r="N12" s="84"/>
      <c r="O12" s="84"/>
      <c r="P12" s="85"/>
    </row>
    <row r="13" spans="3:16" ht="15.75" thickBot="1">
      <c r="C13" s="86"/>
      <c r="D13" s="87"/>
      <c r="E13" s="87"/>
      <c r="F13" s="87"/>
      <c r="G13" s="87"/>
      <c r="H13" s="87"/>
      <c r="I13" s="87"/>
      <c r="J13" s="87"/>
      <c r="K13" s="87"/>
      <c r="L13" s="87"/>
      <c r="M13" s="87"/>
      <c r="N13" s="87"/>
      <c r="O13" s="87"/>
      <c r="P13" s="88"/>
    </row>
    <row r="23" spans="3:10" ht="15.75" thickBot="1">
      <c r="C23" s="32" t="s">
        <v>223</v>
      </c>
    </row>
    <row r="24" spans="3:10" ht="15.75" thickBot="1">
      <c r="C24" s="89" t="s">
        <v>279</v>
      </c>
      <c r="D24" s="90"/>
      <c r="E24" s="90"/>
      <c r="F24" s="90"/>
      <c r="G24" s="90"/>
      <c r="H24" s="90"/>
      <c r="I24" s="90"/>
      <c r="J24" s="91"/>
    </row>
    <row r="25" spans="3:10" ht="7.15" customHeight="1"/>
    <row r="26" spans="3:10" ht="15.6" customHeight="1" thickBot="1">
      <c r="C26" s="32" t="s">
        <v>224</v>
      </c>
    </row>
    <row r="27" spans="3:10" ht="15.75" thickBot="1">
      <c r="C27" s="89" t="s">
        <v>281</v>
      </c>
      <c r="D27" s="90"/>
      <c r="E27" s="90"/>
      <c r="F27" s="90"/>
      <c r="G27" s="90"/>
      <c r="H27" s="90"/>
      <c r="I27" s="90"/>
      <c r="J27" s="91"/>
    </row>
    <row r="29" spans="3:10" ht="15.75" thickBot="1">
      <c r="C29" s="30" t="s">
        <v>225</v>
      </c>
    </row>
    <row r="30" spans="3:10" ht="15.75" thickBot="1">
      <c r="C30" s="92" t="s">
        <v>280</v>
      </c>
      <c r="D30" s="93"/>
      <c r="E30" s="93"/>
      <c r="F30" s="93"/>
      <c r="G30" s="93"/>
      <c r="H30" s="93"/>
      <c r="I30" s="93"/>
      <c r="J30" s="94"/>
    </row>
  </sheetData>
  <mergeCells count="5">
    <mergeCell ref="C7:P8"/>
    <mergeCell ref="C12:P13"/>
    <mergeCell ref="C24:J24"/>
    <mergeCell ref="C27:J27"/>
    <mergeCell ref="C30:J30"/>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Sheet2!$E$2:$E$9</xm:f>
          </x14:formula1>
          <xm:sqref>C12:P13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U1355"/>
  <sheetViews>
    <sheetView showGridLines="0" zoomScale="60" zoomScaleNormal="60" workbookViewId="0">
      <selection activeCell="S11" sqref="S11"/>
    </sheetView>
  </sheetViews>
  <sheetFormatPr defaultRowHeight="15"/>
  <cols>
    <col min="1" max="1" width="7.7109375" style="1" customWidth="1"/>
    <col min="2" max="2" width="19.140625" style="1" customWidth="1"/>
    <col min="3" max="3" width="36" style="1" customWidth="1"/>
    <col min="4" max="4" width="49.42578125" style="1" customWidth="1"/>
    <col min="5" max="5" width="9.140625" customWidth="1"/>
    <col min="6" max="6" width="10.140625" bestFit="1" customWidth="1"/>
    <col min="7" max="7" width="19.7109375" customWidth="1"/>
    <col min="8" max="9" width="10.42578125" customWidth="1"/>
    <col min="11" max="11" width="5.5703125" bestFit="1" customWidth="1"/>
    <col min="12" max="12" width="13.5703125" bestFit="1" customWidth="1"/>
    <col min="13" max="13" width="30.85546875" customWidth="1"/>
    <col min="14" max="14" width="24.7109375" bestFit="1" customWidth="1"/>
    <col min="15" max="15" width="7.7109375" bestFit="1" customWidth="1"/>
    <col min="16" max="16" width="12.85546875" customWidth="1"/>
    <col min="17" max="17" width="20.28515625" customWidth="1"/>
    <col min="18" max="18" width="6.7109375" bestFit="1" customWidth="1"/>
    <col min="19" max="19" width="13.28515625" customWidth="1"/>
  </cols>
  <sheetData>
    <row r="1" spans="1:19" ht="25.9" customHeight="1">
      <c r="A1" s="39" t="str">
        <f>'орг-упр деятельность'!E7</f>
        <v>НАПРАВЛЕНИЕ: Организационно-управленческая деятельность</v>
      </c>
    </row>
    <row r="2" spans="1:19" ht="25.9" customHeight="1">
      <c r="A2" s="39"/>
    </row>
    <row r="3" spans="1:19" s="61" customFormat="1" ht="18">
      <c r="A3" s="58" t="s">
        <v>227</v>
      </c>
      <c r="B3" s="59"/>
      <c r="C3" s="60" t="str">
        <f>'орг-упр деятельность'!E11</f>
        <v xml:space="preserve">Управление персоналом </v>
      </c>
      <c r="D3" s="59"/>
    </row>
    <row r="4" spans="1:19">
      <c r="C4" s="23"/>
    </row>
    <row r="5" spans="1:19" s="46" customFormat="1" ht="27" customHeight="1" thickBot="1">
      <c r="A5" s="44" t="s">
        <v>228</v>
      </c>
      <c r="B5" s="45" t="str">
        <f>'орг-упр деятельность'!F11</f>
        <v>1)     неурегулированность вопросов порядка отбора и назначения на должность;</v>
      </c>
      <c r="C5" s="45"/>
      <c r="D5" s="45"/>
    </row>
    <row r="6" spans="1:19" s="1" customFormat="1" ht="35.450000000000003" customHeight="1" thickBot="1">
      <c r="A6" s="57" t="s">
        <v>229</v>
      </c>
      <c r="D6" s="55" t="s">
        <v>230</v>
      </c>
      <c r="F6" s="49">
        <f>SUM(F9:F13)</f>
        <v>4</v>
      </c>
      <c r="I6" s="49">
        <f>SUM(I9:I13)</f>
        <v>2</v>
      </c>
      <c r="P6" s="49">
        <f>SUM(P9:P13)</f>
        <v>4</v>
      </c>
      <c r="S6" s="49">
        <f>SUM(S9:S13)</f>
        <v>3</v>
      </c>
    </row>
    <row r="7" spans="1:19" ht="15.75">
      <c r="A7" s="48" t="s">
        <v>232</v>
      </c>
      <c r="K7" s="48" t="s">
        <v>233</v>
      </c>
    </row>
    <row r="8" spans="1:19" s="53" customFormat="1" ht="37.15" customHeight="1">
      <c r="A8" s="51" t="s">
        <v>0</v>
      </c>
      <c r="B8" s="52" t="s">
        <v>197</v>
      </c>
      <c r="C8" s="51" t="s">
        <v>198</v>
      </c>
      <c r="D8" s="51" t="s">
        <v>199</v>
      </c>
      <c r="E8" s="54" t="s">
        <v>234</v>
      </c>
      <c r="F8" s="54" t="s">
        <v>236</v>
      </c>
      <c r="G8" s="54" t="s">
        <v>235</v>
      </c>
      <c r="H8" s="54" t="s">
        <v>234</v>
      </c>
      <c r="I8" s="54" t="s">
        <v>237</v>
      </c>
      <c r="K8" s="51" t="s">
        <v>0</v>
      </c>
      <c r="L8" s="51" t="s">
        <v>1</v>
      </c>
      <c r="M8" s="52" t="s">
        <v>2</v>
      </c>
      <c r="N8" s="51" t="s">
        <v>3</v>
      </c>
      <c r="O8" s="54" t="s">
        <v>234</v>
      </c>
      <c r="P8" s="51" t="s">
        <v>233</v>
      </c>
      <c r="Q8" s="54" t="s">
        <v>235</v>
      </c>
      <c r="R8" s="54" t="s">
        <v>234</v>
      </c>
      <c r="S8" s="54" t="s">
        <v>238</v>
      </c>
    </row>
    <row r="9" spans="1:19" ht="91.15" customHeight="1">
      <c r="A9" s="3">
        <v>1</v>
      </c>
      <c r="B9" s="3" t="s">
        <v>200</v>
      </c>
      <c r="C9" s="4" t="s">
        <v>201</v>
      </c>
      <c r="D9" s="4" t="s">
        <v>202</v>
      </c>
      <c r="E9" s="50" t="s">
        <v>230</v>
      </c>
      <c r="F9" s="41">
        <f>IF(E9="Нет", 0, IF(E9="Да", A9, 0))</f>
        <v>0</v>
      </c>
      <c r="G9" s="95" t="s">
        <v>274</v>
      </c>
      <c r="H9" s="50" t="s">
        <v>230</v>
      </c>
      <c r="I9" s="41">
        <f>IF(H9="Нет", 0, IF(H9="Да", A9, 0))</f>
        <v>0</v>
      </c>
      <c r="K9" s="3">
        <v>1</v>
      </c>
      <c r="L9" s="3" t="s">
        <v>4</v>
      </c>
      <c r="M9" s="4" t="s">
        <v>5</v>
      </c>
      <c r="N9" s="4" t="s">
        <v>6</v>
      </c>
      <c r="O9" s="43" t="s">
        <v>230</v>
      </c>
      <c r="P9" s="41">
        <f>IF(O9="Нет",0,IF(O9="Да",K9,0))</f>
        <v>0</v>
      </c>
      <c r="Q9" s="95" t="str">
        <f>G9</f>
        <v>Пропишите рекомендации и меры по снижению выявленного риска</v>
      </c>
      <c r="R9" s="43" t="s">
        <v>230</v>
      </c>
      <c r="S9" s="41">
        <f>IF(R9="Нет",0,IF(R9="Да",K9,0))</f>
        <v>0</v>
      </c>
    </row>
    <row r="10" spans="1:19" ht="91.15" customHeight="1">
      <c r="A10" s="3">
        <v>2</v>
      </c>
      <c r="B10" s="3" t="s">
        <v>203</v>
      </c>
      <c r="C10" s="4" t="s">
        <v>204</v>
      </c>
      <c r="D10" s="4" t="s">
        <v>205</v>
      </c>
      <c r="E10" s="41" t="s">
        <v>230</v>
      </c>
      <c r="F10" s="41">
        <f>IF(E10="Нет", 0, IF(E10="Да", A10, 0))</f>
        <v>0</v>
      </c>
      <c r="G10" s="96"/>
      <c r="H10" s="41" t="s">
        <v>231</v>
      </c>
      <c r="I10" s="41">
        <f>IF(H10="Нет", 0, IF(H10="Да", A10, 0))</f>
        <v>2</v>
      </c>
      <c r="K10" s="3">
        <v>2</v>
      </c>
      <c r="L10" s="3" t="s">
        <v>7</v>
      </c>
      <c r="M10" s="4" t="s">
        <v>8</v>
      </c>
      <c r="N10" s="4" t="s">
        <v>9</v>
      </c>
      <c r="O10" s="43" t="s">
        <v>230</v>
      </c>
      <c r="P10" s="41">
        <f>IF(O10="Нет", 0, IF(O10="Да", K10, 0))</f>
        <v>0</v>
      </c>
      <c r="Q10" s="96"/>
      <c r="R10" s="43" t="s">
        <v>230</v>
      </c>
      <c r="S10" s="41">
        <f>IF(R10="Нет", 0, IF(R10="Да", K10, 0))</f>
        <v>0</v>
      </c>
    </row>
    <row r="11" spans="1:19" ht="91.15" customHeight="1">
      <c r="A11" s="3">
        <v>3</v>
      </c>
      <c r="B11" s="3" t="s">
        <v>206</v>
      </c>
      <c r="C11" s="4" t="s">
        <v>207</v>
      </c>
      <c r="D11" s="4" t="s">
        <v>208</v>
      </c>
      <c r="E11" s="41" t="s">
        <v>230</v>
      </c>
      <c r="F11" s="41">
        <f>IF(E11="Нет", 0, IF(E11="Да", A11, 0))</f>
        <v>0</v>
      </c>
      <c r="G11" s="96"/>
      <c r="H11" s="41" t="s">
        <v>230</v>
      </c>
      <c r="I11" s="41">
        <f>IF(H11="Нет", 0, IF(H11="Да", A11, 0))</f>
        <v>0</v>
      </c>
      <c r="K11" s="3">
        <v>3</v>
      </c>
      <c r="L11" s="4" t="s">
        <v>17</v>
      </c>
      <c r="M11" s="4" t="s">
        <v>10</v>
      </c>
      <c r="N11" s="4" t="s">
        <v>11</v>
      </c>
      <c r="O11" s="43" t="s">
        <v>230</v>
      </c>
      <c r="P11" s="41">
        <f>IF(O11="Нет", 0, IF(O11="Да", K11, 0))</f>
        <v>0</v>
      </c>
      <c r="Q11" s="96"/>
      <c r="R11" s="43" t="s">
        <v>231</v>
      </c>
      <c r="S11" s="41">
        <f>IF(R11="Нет", 0, IF(R11="Да", K11, 0))</f>
        <v>3</v>
      </c>
    </row>
    <row r="12" spans="1:19" ht="91.15" customHeight="1">
      <c r="A12" s="3">
        <v>4</v>
      </c>
      <c r="B12" s="3" t="s">
        <v>209</v>
      </c>
      <c r="C12" s="4" t="s">
        <v>210</v>
      </c>
      <c r="D12" s="4" t="s">
        <v>211</v>
      </c>
      <c r="E12" s="41" t="s">
        <v>231</v>
      </c>
      <c r="F12" s="41">
        <f>IF(E12="Нет", 0, IF(E12="Да", A12, 0))</f>
        <v>4</v>
      </c>
      <c r="G12" s="96"/>
      <c r="H12" s="41" t="s">
        <v>230</v>
      </c>
      <c r="I12" s="41">
        <f>IF(H12="Нет", 0, IF(H12="Да", A12, 0))</f>
        <v>0</v>
      </c>
      <c r="K12" s="3">
        <v>4</v>
      </c>
      <c r="L12" s="3" t="s">
        <v>12</v>
      </c>
      <c r="M12" s="4" t="s">
        <v>13</v>
      </c>
      <c r="N12" s="4" t="s">
        <v>14</v>
      </c>
      <c r="O12" s="43" t="s">
        <v>231</v>
      </c>
      <c r="P12" s="41">
        <f>IF(O12="Нет", 0, IF(O12="Да", K12, 0))</f>
        <v>4</v>
      </c>
      <c r="Q12" s="96"/>
      <c r="R12" s="43" t="s">
        <v>230</v>
      </c>
      <c r="S12" s="41">
        <f>IF(R12="Нет", 0, IF(R12="Да", K12, 0))</f>
        <v>0</v>
      </c>
    </row>
    <row r="13" spans="1:19" ht="91.15" customHeight="1">
      <c r="A13" s="3">
        <v>5</v>
      </c>
      <c r="B13" s="3" t="s">
        <v>212</v>
      </c>
      <c r="C13" s="4" t="s">
        <v>213</v>
      </c>
      <c r="D13" s="4" t="s">
        <v>214</v>
      </c>
      <c r="E13" s="41" t="s">
        <v>230</v>
      </c>
      <c r="F13" s="42">
        <f>IF(E13="Нет", 0, IF(E13="Да", A13, 0))</f>
        <v>0</v>
      </c>
      <c r="G13" s="97"/>
      <c r="H13" s="41" t="s">
        <v>230</v>
      </c>
      <c r="I13" s="41">
        <f>IF(H13="Нет", 0, IF(H13="Да", A13, 0))</f>
        <v>0</v>
      </c>
      <c r="K13" s="3">
        <v>5</v>
      </c>
      <c r="L13" s="3" t="s">
        <v>15</v>
      </c>
      <c r="M13" s="4" t="s">
        <v>16</v>
      </c>
      <c r="N13" s="4" t="s">
        <v>18</v>
      </c>
      <c r="O13" s="43" t="s">
        <v>230</v>
      </c>
      <c r="P13" s="41">
        <f>IF(O13="Нет", 0, IF(O13="Да", K13, 0))</f>
        <v>0</v>
      </c>
      <c r="Q13" s="97"/>
      <c r="R13" s="43" t="s">
        <v>230</v>
      </c>
      <c r="S13" s="41">
        <f>IF(R13="Нет", 0, IF(R13="Да", K13, 0))</f>
        <v>0</v>
      </c>
    </row>
    <row r="17" spans="1:19" ht="19.5" thickBot="1">
      <c r="A17" s="44" t="s">
        <v>228</v>
      </c>
      <c r="B17" s="45" t="str">
        <f>'орг-упр деятельность'!F12</f>
        <v>2)     назначение на должность без проведения конкурсного отбора;</v>
      </c>
      <c r="C17" s="45"/>
      <c r="D17" s="45"/>
      <c r="E17" s="46"/>
      <c r="F17" s="46"/>
      <c r="G17" s="46"/>
      <c r="H17" s="46"/>
      <c r="I17" s="46"/>
      <c r="J17" s="46"/>
      <c r="K17" s="46"/>
      <c r="L17" s="46"/>
      <c r="M17" s="46"/>
      <c r="N17" s="46"/>
      <c r="O17" s="46"/>
      <c r="P17" s="46"/>
      <c r="Q17" s="46"/>
      <c r="R17" s="46"/>
      <c r="S17" s="46"/>
    </row>
    <row r="18" spans="1:19" ht="21.75" thickBot="1">
      <c r="A18" s="57" t="s">
        <v>229</v>
      </c>
      <c r="D18" s="55" t="s">
        <v>230</v>
      </c>
      <c r="E18" s="1"/>
      <c r="F18" s="49">
        <f>SUM(F21:F25)</f>
        <v>5</v>
      </c>
      <c r="G18" s="1"/>
      <c r="H18" s="1"/>
      <c r="I18" s="49">
        <f>SUM(I21:I25)</f>
        <v>2</v>
      </c>
      <c r="J18" s="1"/>
      <c r="K18" s="1"/>
      <c r="L18" s="1"/>
      <c r="M18" s="1"/>
      <c r="N18" s="1"/>
      <c r="O18" s="1"/>
      <c r="P18" s="49">
        <f>SUM(P21:P25)</f>
        <v>0</v>
      </c>
      <c r="Q18" s="1"/>
      <c r="R18" s="1"/>
      <c r="S18" s="49">
        <f>SUM(S21:S25)</f>
        <v>0</v>
      </c>
    </row>
    <row r="19" spans="1:19" ht="15.75">
      <c r="A19" s="48" t="s">
        <v>232</v>
      </c>
      <c r="K19" s="48" t="s">
        <v>233</v>
      </c>
    </row>
    <row r="20" spans="1:19" ht="25.5">
      <c r="A20" s="51" t="s">
        <v>0</v>
      </c>
      <c r="B20" s="52" t="s">
        <v>197</v>
      </c>
      <c r="C20" s="51" t="s">
        <v>198</v>
      </c>
      <c r="D20" s="51" t="s">
        <v>199</v>
      </c>
      <c r="E20" s="54" t="s">
        <v>234</v>
      </c>
      <c r="F20" s="54" t="s">
        <v>236</v>
      </c>
      <c r="G20" s="54" t="s">
        <v>235</v>
      </c>
      <c r="H20" s="54" t="s">
        <v>234</v>
      </c>
      <c r="I20" s="54" t="s">
        <v>237</v>
      </c>
      <c r="J20" s="53"/>
      <c r="K20" s="51" t="s">
        <v>0</v>
      </c>
      <c r="L20" s="51" t="s">
        <v>1</v>
      </c>
      <c r="M20" s="52" t="s">
        <v>2</v>
      </c>
      <c r="N20" s="51" t="s">
        <v>3</v>
      </c>
      <c r="O20" s="54" t="s">
        <v>234</v>
      </c>
      <c r="P20" s="51" t="s">
        <v>233</v>
      </c>
      <c r="Q20" s="54" t="s">
        <v>235</v>
      </c>
      <c r="R20" s="54" t="s">
        <v>234</v>
      </c>
      <c r="S20" s="54" t="str">
        <f>S8</f>
        <v>Итоговая вероятность</v>
      </c>
    </row>
    <row r="21" spans="1:19" ht="135">
      <c r="A21" s="3">
        <v>1</v>
      </c>
      <c r="B21" s="3" t="s">
        <v>200</v>
      </c>
      <c r="C21" s="4" t="s">
        <v>201</v>
      </c>
      <c r="D21" s="4" t="s">
        <v>202</v>
      </c>
      <c r="E21" s="50" t="s">
        <v>230</v>
      </c>
      <c r="F21" s="41">
        <f>IF(E21="Нет", 0, IF(E21="Да", A21, 0))</f>
        <v>0</v>
      </c>
      <c r="G21" s="95" t="s">
        <v>274</v>
      </c>
      <c r="H21" s="41" t="s">
        <v>230</v>
      </c>
      <c r="I21" s="41">
        <f>IF(H21="Нет", 0, IF(H21="Да", A21, 0))</f>
        <v>0</v>
      </c>
      <c r="K21" s="3">
        <v>1</v>
      </c>
      <c r="L21" s="3" t="s">
        <v>4</v>
      </c>
      <c r="M21" s="4" t="s">
        <v>5</v>
      </c>
      <c r="N21" s="4" t="s">
        <v>6</v>
      </c>
      <c r="O21" s="43" t="s">
        <v>230</v>
      </c>
      <c r="P21" s="41">
        <f>IF(O21="Нет",0,IF(O21="Да",K21,0))</f>
        <v>0</v>
      </c>
      <c r="Q21" s="95" t="str">
        <f>G21</f>
        <v>Пропишите рекомендации и меры по снижению выявленного риска</v>
      </c>
      <c r="R21" s="43" t="s">
        <v>230</v>
      </c>
      <c r="S21" s="41">
        <f>IF(R21="Нет",0,IF(R21="Да",K21,0))</f>
        <v>0</v>
      </c>
    </row>
    <row r="22" spans="1:19" ht="105">
      <c r="A22" s="3">
        <v>2</v>
      </c>
      <c r="B22" s="3" t="s">
        <v>203</v>
      </c>
      <c r="C22" s="4" t="s">
        <v>204</v>
      </c>
      <c r="D22" s="4" t="s">
        <v>205</v>
      </c>
      <c r="E22" s="41" t="s">
        <v>231</v>
      </c>
      <c r="F22" s="41">
        <f>IF(E22="Нет", 0, IF(E22="Да", A22, 0))</f>
        <v>2</v>
      </c>
      <c r="G22" s="96"/>
      <c r="H22" s="41" t="s">
        <v>231</v>
      </c>
      <c r="I22" s="41">
        <f>IF(H22="Нет", 0, IF(H22="Да", A22, 0))</f>
        <v>2</v>
      </c>
      <c r="K22" s="3">
        <v>2</v>
      </c>
      <c r="L22" s="3" t="s">
        <v>7</v>
      </c>
      <c r="M22" s="4" t="s">
        <v>8</v>
      </c>
      <c r="N22" s="4" t="s">
        <v>9</v>
      </c>
      <c r="O22" s="43" t="s">
        <v>230</v>
      </c>
      <c r="P22" s="41">
        <f>IF(O22="Нет", 0, IF(O22="Да", K22, 0))</f>
        <v>0</v>
      </c>
      <c r="Q22" s="96"/>
      <c r="R22" s="43" t="s">
        <v>230</v>
      </c>
      <c r="S22" s="41">
        <f>IF(R22="Нет", 0, IF(R22="Да", K22, 0))</f>
        <v>0</v>
      </c>
    </row>
    <row r="23" spans="1:19" ht="105">
      <c r="A23" s="3">
        <v>3</v>
      </c>
      <c r="B23" s="3" t="s">
        <v>206</v>
      </c>
      <c r="C23" s="4" t="s">
        <v>207</v>
      </c>
      <c r="D23" s="4" t="s">
        <v>208</v>
      </c>
      <c r="E23" s="41" t="s">
        <v>231</v>
      </c>
      <c r="F23" s="41">
        <f>IF(E23="Нет", 0, IF(E23="Да", A23, 0))</f>
        <v>3</v>
      </c>
      <c r="G23" s="96"/>
      <c r="H23" s="41" t="s">
        <v>230</v>
      </c>
      <c r="I23" s="41">
        <f>IF(H23="Нет", 0, IF(H23="Да", A23, 0))</f>
        <v>0</v>
      </c>
      <c r="K23" s="3">
        <v>3</v>
      </c>
      <c r="L23" s="4" t="s">
        <v>17</v>
      </c>
      <c r="M23" s="4" t="s">
        <v>10</v>
      </c>
      <c r="N23" s="4" t="s">
        <v>11</v>
      </c>
      <c r="O23" s="43" t="s">
        <v>230</v>
      </c>
      <c r="P23" s="41">
        <f>IF(O23="Нет", 0, IF(O23="Да", K23, 0))</f>
        <v>0</v>
      </c>
      <c r="Q23" s="96"/>
      <c r="R23" s="43" t="s">
        <v>230</v>
      </c>
      <c r="S23" s="41">
        <f>IF(R23="Нет", 0, IF(R23="Да", K23, 0))</f>
        <v>0</v>
      </c>
    </row>
    <row r="24" spans="1:19" ht="120">
      <c r="A24" s="3">
        <v>4</v>
      </c>
      <c r="B24" s="3" t="s">
        <v>209</v>
      </c>
      <c r="C24" s="4" t="s">
        <v>210</v>
      </c>
      <c r="D24" s="4" t="s">
        <v>211</v>
      </c>
      <c r="E24" s="41" t="s">
        <v>230</v>
      </c>
      <c r="F24" s="41">
        <f>IF(E24="Нет", 0, IF(E24="Да", A24, 0))</f>
        <v>0</v>
      </c>
      <c r="G24" s="96"/>
      <c r="H24" s="41" t="s">
        <v>230</v>
      </c>
      <c r="I24" s="41">
        <f>IF(H24="Нет", 0, IF(H24="Да", A24, 0))</f>
        <v>0</v>
      </c>
      <c r="K24" s="3">
        <v>4</v>
      </c>
      <c r="L24" s="3" t="s">
        <v>12</v>
      </c>
      <c r="M24" s="4" t="s">
        <v>13</v>
      </c>
      <c r="N24" s="4" t="s">
        <v>14</v>
      </c>
      <c r="O24" s="43" t="s">
        <v>230</v>
      </c>
      <c r="P24" s="41">
        <f>IF(O24="Нет", 0, IF(O24="Да", K24, 0))</f>
        <v>0</v>
      </c>
      <c r="Q24" s="96"/>
      <c r="R24" s="43" t="s">
        <v>230</v>
      </c>
      <c r="S24" s="41">
        <f>IF(R24="Нет", 0, IF(R24="Да", K24, 0))</f>
        <v>0</v>
      </c>
    </row>
    <row r="25" spans="1:19" ht="135">
      <c r="A25" s="3">
        <v>5</v>
      </c>
      <c r="B25" s="3" t="s">
        <v>212</v>
      </c>
      <c r="C25" s="4" t="s">
        <v>213</v>
      </c>
      <c r="D25" s="4" t="s">
        <v>214</v>
      </c>
      <c r="E25" s="41" t="s">
        <v>230</v>
      </c>
      <c r="F25" s="41">
        <f>IF(E25="Нет", 0, IF(E25="Да", A25, 0))</f>
        <v>0</v>
      </c>
      <c r="G25" s="97"/>
      <c r="H25" s="41" t="s">
        <v>230</v>
      </c>
      <c r="I25" s="41">
        <f>IF(H25="Нет", 0, IF(H25="Да", A25, 0))</f>
        <v>0</v>
      </c>
      <c r="K25" s="3">
        <v>5</v>
      </c>
      <c r="L25" s="3" t="s">
        <v>15</v>
      </c>
      <c r="M25" s="4" t="s">
        <v>16</v>
      </c>
      <c r="N25" s="4" t="s">
        <v>18</v>
      </c>
      <c r="O25" s="43" t="s">
        <v>230</v>
      </c>
      <c r="P25" s="41">
        <f>IF(O25="Нет", 0, IF(O25="Да", K25, 0))</f>
        <v>0</v>
      </c>
      <c r="Q25" s="97"/>
      <c r="R25" s="43" t="s">
        <v>230</v>
      </c>
      <c r="S25" s="41">
        <f>IF(R25="Нет", 0, IF(R25="Да", K25, 0))</f>
        <v>0</v>
      </c>
    </row>
    <row r="29" spans="1:19" ht="19.5" thickBot="1">
      <c r="A29" s="44" t="s">
        <v>228</v>
      </c>
      <c r="B29" s="45" t="str">
        <f>'орг-упр деятельность'!F13</f>
        <v>3)     формальное проведение конкурсного отбора, принятие на работу лиц, не соответствующих квалификационным требованиям;</v>
      </c>
      <c r="C29" s="45"/>
      <c r="D29" s="45"/>
      <c r="E29" s="46"/>
      <c r="F29" s="46"/>
      <c r="G29" s="46"/>
      <c r="H29" s="46"/>
      <c r="I29" s="46"/>
      <c r="J29" s="46"/>
      <c r="K29" s="46"/>
      <c r="L29" s="46"/>
      <c r="M29" s="46"/>
      <c r="N29" s="46"/>
      <c r="O29" s="46"/>
      <c r="P29" s="46"/>
      <c r="Q29" s="46"/>
      <c r="R29" s="46"/>
      <c r="S29" s="46"/>
    </row>
    <row r="30" spans="1:19" ht="21.75" thickBot="1">
      <c r="A30" s="57" t="s">
        <v>229</v>
      </c>
      <c r="D30" s="55" t="s">
        <v>230</v>
      </c>
      <c r="E30" s="1"/>
      <c r="F30" s="49">
        <f>SUM(F33:F37)</f>
        <v>0</v>
      </c>
      <c r="G30" s="1"/>
      <c r="H30" s="1"/>
      <c r="I30" s="49">
        <f>SUM(I33:I37)</f>
        <v>0</v>
      </c>
      <c r="J30" s="1"/>
      <c r="K30" s="1"/>
      <c r="L30" s="1"/>
      <c r="M30" s="1"/>
      <c r="N30" s="1"/>
      <c r="O30" s="1"/>
      <c r="P30" s="49">
        <f>SUM(P33:P37)</f>
        <v>0</v>
      </c>
      <c r="Q30" s="1"/>
      <c r="R30" s="1"/>
      <c r="S30" s="49">
        <f>SUM(S33:S37)</f>
        <v>0</v>
      </c>
    </row>
    <row r="31" spans="1:19" ht="15.75">
      <c r="A31" s="48" t="s">
        <v>232</v>
      </c>
      <c r="K31" s="48" t="s">
        <v>233</v>
      </c>
    </row>
    <row r="32" spans="1:19" ht="25.5">
      <c r="A32" s="51" t="s">
        <v>0</v>
      </c>
      <c r="B32" s="52" t="s">
        <v>197</v>
      </c>
      <c r="C32" s="51" t="s">
        <v>198</v>
      </c>
      <c r="D32" s="51" t="s">
        <v>199</v>
      </c>
      <c r="E32" s="54" t="s">
        <v>234</v>
      </c>
      <c r="F32" s="54" t="s">
        <v>236</v>
      </c>
      <c r="G32" s="54" t="s">
        <v>235</v>
      </c>
      <c r="H32" s="54" t="s">
        <v>234</v>
      </c>
      <c r="I32" s="54" t="s">
        <v>237</v>
      </c>
      <c r="J32" s="53"/>
      <c r="K32" s="51" t="s">
        <v>0</v>
      </c>
      <c r="L32" s="51" t="s">
        <v>1</v>
      </c>
      <c r="M32" s="52" t="s">
        <v>2</v>
      </c>
      <c r="N32" s="51" t="s">
        <v>3</v>
      </c>
      <c r="O32" s="54" t="s">
        <v>234</v>
      </c>
      <c r="P32" s="51" t="s">
        <v>233</v>
      </c>
      <c r="Q32" s="54" t="s">
        <v>235</v>
      </c>
      <c r="R32" s="54" t="s">
        <v>234</v>
      </c>
      <c r="S32" s="54" t="str">
        <f>S20</f>
        <v>Итоговая вероятность</v>
      </c>
    </row>
    <row r="33" spans="1:19" ht="135">
      <c r="A33" s="3">
        <v>1</v>
      </c>
      <c r="B33" s="3" t="s">
        <v>200</v>
      </c>
      <c r="C33" s="4" t="s">
        <v>201</v>
      </c>
      <c r="D33" s="4" t="s">
        <v>202</v>
      </c>
      <c r="E33" s="50" t="s">
        <v>230</v>
      </c>
      <c r="F33" s="41">
        <f>IF(E33="Нет", 0, IF(E33="Да", A33, 0))</f>
        <v>0</v>
      </c>
      <c r="G33" s="95" t="s">
        <v>274</v>
      </c>
      <c r="H33" s="41" t="s">
        <v>230</v>
      </c>
      <c r="I33" s="41">
        <f>IF(H33="Нет", 0, IF(H33="Да", A33, 0))</f>
        <v>0</v>
      </c>
      <c r="K33" s="3">
        <v>1</v>
      </c>
      <c r="L33" s="3" t="s">
        <v>4</v>
      </c>
      <c r="M33" s="4" t="s">
        <v>5</v>
      </c>
      <c r="N33" s="4" t="s">
        <v>6</v>
      </c>
      <c r="O33" s="43" t="s">
        <v>230</v>
      </c>
      <c r="P33" s="41">
        <f>IF(O33="Нет",0,IF(O33="Да",K33,0))</f>
        <v>0</v>
      </c>
      <c r="Q33" s="95" t="str">
        <f>G33</f>
        <v>Пропишите рекомендации и меры по снижению выявленного риска</v>
      </c>
      <c r="R33" s="43" t="s">
        <v>230</v>
      </c>
      <c r="S33" s="41">
        <f>IF(R33="Нет",0,IF(R33="Да",K33,0))</f>
        <v>0</v>
      </c>
    </row>
    <row r="34" spans="1:19" ht="105">
      <c r="A34" s="3">
        <v>2</v>
      </c>
      <c r="B34" s="3" t="s">
        <v>203</v>
      </c>
      <c r="C34" s="4" t="s">
        <v>204</v>
      </c>
      <c r="D34" s="4" t="s">
        <v>205</v>
      </c>
      <c r="E34" s="41" t="s">
        <v>230</v>
      </c>
      <c r="F34" s="41">
        <f>IF(E34="Нет", 0, IF(E34="Да", A34, 0))</f>
        <v>0</v>
      </c>
      <c r="G34" s="96"/>
      <c r="H34" s="41" t="s">
        <v>230</v>
      </c>
      <c r="I34" s="41">
        <f>IF(H34="Нет", 0, IF(H34="Да", A34, 0))</f>
        <v>0</v>
      </c>
      <c r="K34" s="3">
        <v>2</v>
      </c>
      <c r="L34" s="3" t="s">
        <v>7</v>
      </c>
      <c r="M34" s="4" t="s">
        <v>8</v>
      </c>
      <c r="N34" s="4" t="s">
        <v>9</v>
      </c>
      <c r="O34" s="43" t="s">
        <v>230</v>
      </c>
      <c r="P34" s="41">
        <f>IF(O34="Нет", 0, IF(O34="Да", K34, 0))</f>
        <v>0</v>
      </c>
      <c r="Q34" s="96"/>
      <c r="R34" s="43" t="s">
        <v>230</v>
      </c>
      <c r="S34" s="41">
        <f>IF(R34="Нет", 0, IF(R34="Да", K34, 0))</f>
        <v>0</v>
      </c>
    </row>
    <row r="35" spans="1:19" ht="105">
      <c r="A35" s="3">
        <v>3</v>
      </c>
      <c r="B35" s="3" t="s">
        <v>206</v>
      </c>
      <c r="C35" s="4" t="s">
        <v>207</v>
      </c>
      <c r="D35" s="4" t="s">
        <v>208</v>
      </c>
      <c r="E35" s="41" t="s">
        <v>230</v>
      </c>
      <c r="F35" s="41">
        <f>IF(E35="Нет", 0, IF(E35="Да", A35, 0))</f>
        <v>0</v>
      </c>
      <c r="G35" s="96"/>
      <c r="H35" s="41" t="s">
        <v>230</v>
      </c>
      <c r="I35" s="41">
        <f>IF(H35="Нет", 0, IF(H35="Да", A35, 0))</f>
        <v>0</v>
      </c>
      <c r="K35" s="3">
        <v>3</v>
      </c>
      <c r="L35" s="4" t="s">
        <v>17</v>
      </c>
      <c r="M35" s="4" t="s">
        <v>10</v>
      </c>
      <c r="N35" s="4" t="s">
        <v>11</v>
      </c>
      <c r="O35" s="43" t="s">
        <v>230</v>
      </c>
      <c r="P35" s="41">
        <f>IF(O35="Нет", 0, IF(O35="Да", K35, 0))</f>
        <v>0</v>
      </c>
      <c r="Q35" s="96"/>
      <c r="R35" s="43" t="s">
        <v>230</v>
      </c>
      <c r="S35" s="41">
        <f>IF(R35="Нет", 0, IF(R35="Да", K35, 0))</f>
        <v>0</v>
      </c>
    </row>
    <row r="36" spans="1:19" ht="120">
      <c r="A36" s="3">
        <v>4</v>
      </c>
      <c r="B36" s="3" t="s">
        <v>209</v>
      </c>
      <c r="C36" s="4" t="s">
        <v>210</v>
      </c>
      <c r="D36" s="4" t="s">
        <v>211</v>
      </c>
      <c r="E36" s="41" t="s">
        <v>230</v>
      </c>
      <c r="F36" s="41">
        <f>IF(E36="Нет", 0, IF(E36="Да", A36, 0))</f>
        <v>0</v>
      </c>
      <c r="G36" s="96"/>
      <c r="H36" s="41" t="s">
        <v>230</v>
      </c>
      <c r="I36" s="41">
        <f>IF(H36="Нет", 0, IF(H36="Да", A36, 0))</f>
        <v>0</v>
      </c>
      <c r="K36" s="3">
        <v>4</v>
      </c>
      <c r="L36" s="3" t="s">
        <v>12</v>
      </c>
      <c r="M36" s="4" t="s">
        <v>13</v>
      </c>
      <c r="N36" s="4" t="s">
        <v>14</v>
      </c>
      <c r="O36" s="43" t="s">
        <v>230</v>
      </c>
      <c r="P36" s="41">
        <f>IF(O36="Нет", 0, IF(O36="Да", K36, 0))</f>
        <v>0</v>
      </c>
      <c r="Q36" s="96"/>
      <c r="R36" s="43" t="s">
        <v>230</v>
      </c>
      <c r="S36" s="41">
        <f>IF(R36="Нет", 0, IF(R36="Да", K36, 0))</f>
        <v>0</v>
      </c>
    </row>
    <row r="37" spans="1:19" ht="135">
      <c r="A37" s="3">
        <v>5</v>
      </c>
      <c r="B37" s="3" t="s">
        <v>212</v>
      </c>
      <c r="C37" s="4" t="s">
        <v>213</v>
      </c>
      <c r="D37" s="4" t="s">
        <v>214</v>
      </c>
      <c r="E37" s="41" t="s">
        <v>230</v>
      </c>
      <c r="F37" s="41">
        <f>IF(E37="Нет", 0, IF(E37="Да", A37, 0))</f>
        <v>0</v>
      </c>
      <c r="G37" s="97"/>
      <c r="H37" s="41" t="s">
        <v>230</v>
      </c>
      <c r="I37" s="41">
        <f>IF(H37="Нет", 0, IF(H37="Да", A37, 0))</f>
        <v>0</v>
      </c>
      <c r="K37" s="3">
        <v>5</v>
      </c>
      <c r="L37" s="3" t="s">
        <v>15</v>
      </c>
      <c r="M37" s="4" t="s">
        <v>16</v>
      </c>
      <c r="N37" s="4" t="s">
        <v>18</v>
      </c>
      <c r="O37" s="43" t="s">
        <v>230</v>
      </c>
      <c r="P37" s="41">
        <f>IF(O37="Нет", 0, IF(O37="Да", K37, 0))</f>
        <v>0</v>
      </c>
      <c r="Q37" s="97"/>
      <c r="R37" s="43" t="s">
        <v>230</v>
      </c>
      <c r="S37" s="41">
        <f>IF(R37="Нет", 0, IF(R37="Да", K37, 0))</f>
        <v>0</v>
      </c>
    </row>
    <row r="40" spans="1:19" ht="19.5" thickBot="1">
      <c r="A40" s="44" t="s">
        <v>228</v>
      </c>
      <c r="B40" s="45" t="str">
        <f>'орг-упр деятельность'!F14</f>
        <v>4)     не размещение, несвоевременное и/или неполное размещение информации о наличии вакансии, квалификационных требований, перечне необходимых документов, лицах, допущенных к различным этапам отбора;</v>
      </c>
      <c r="C40" s="45"/>
      <c r="D40" s="45"/>
      <c r="E40" s="46"/>
      <c r="F40" s="46"/>
      <c r="G40" s="46"/>
      <c r="H40" s="46"/>
      <c r="I40" s="46"/>
      <c r="J40" s="46"/>
      <c r="K40" s="46"/>
      <c r="L40" s="46"/>
      <c r="M40" s="46"/>
      <c r="N40" s="46"/>
      <c r="O40" s="46"/>
      <c r="P40" s="46"/>
      <c r="Q40" s="46"/>
      <c r="R40" s="46"/>
      <c r="S40" s="46"/>
    </row>
    <row r="41" spans="1:19" ht="21.75" thickBot="1">
      <c r="A41" s="57" t="s">
        <v>229</v>
      </c>
      <c r="D41" s="55" t="s">
        <v>230</v>
      </c>
      <c r="E41" s="1"/>
      <c r="F41" s="49">
        <f>SUM(F44:F48)</f>
        <v>0</v>
      </c>
      <c r="G41" s="1"/>
      <c r="H41" s="1"/>
      <c r="I41" s="49">
        <f>SUM(I44:I48)</f>
        <v>0</v>
      </c>
      <c r="J41" s="1"/>
      <c r="K41" s="1"/>
      <c r="L41" s="1"/>
      <c r="M41" s="1"/>
      <c r="N41" s="1"/>
      <c r="O41" s="1"/>
      <c r="P41" s="49">
        <f>SUM(P44:P48)</f>
        <v>0</v>
      </c>
      <c r="Q41" s="1"/>
      <c r="R41" s="1"/>
      <c r="S41" s="49">
        <f>SUM(S44:S48)</f>
        <v>0</v>
      </c>
    </row>
    <row r="42" spans="1:19" ht="15.75">
      <c r="A42" s="48" t="s">
        <v>232</v>
      </c>
      <c r="K42" s="48" t="s">
        <v>233</v>
      </c>
    </row>
    <row r="43" spans="1:19" ht="25.5">
      <c r="A43" s="51" t="s">
        <v>0</v>
      </c>
      <c r="B43" s="52" t="s">
        <v>197</v>
      </c>
      <c r="C43" s="51" t="s">
        <v>198</v>
      </c>
      <c r="D43" s="51" t="s">
        <v>199</v>
      </c>
      <c r="E43" s="54" t="s">
        <v>234</v>
      </c>
      <c r="F43" s="54" t="s">
        <v>236</v>
      </c>
      <c r="G43" s="54" t="s">
        <v>235</v>
      </c>
      <c r="H43" s="54" t="s">
        <v>234</v>
      </c>
      <c r="I43" s="54" t="s">
        <v>237</v>
      </c>
      <c r="J43" s="53"/>
      <c r="K43" s="51" t="s">
        <v>0</v>
      </c>
      <c r="L43" s="51" t="s">
        <v>1</v>
      </c>
      <c r="M43" s="52" t="s">
        <v>2</v>
      </c>
      <c r="N43" s="51" t="s">
        <v>3</v>
      </c>
      <c r="O43" s="54" t="s">
        <v>234</v>
      </c>
      <c r="P43" s="51" t="s">
        <v>233</v>
      </c>
      <c r="Q43" s="54" t="s">
        <v>235</v>
      </c>
      <c r="R43" s="54" t="s">
        <v>234</v>
      </c>
      <c r="S43" s="54" t="str">
        <f>$S$32</f>
        <v>Итоговая вероятность</v>
      </c>
    </row>
    <row r="44" spans="1:19" ht="135">
      <c r="A44" s="3">
        <v>1</v>
      </c>
      <c r="B44" s="3" t="s">
        <v>200</v>
      </c>
      <c r="C44" s="4" t="s">
        <v>201</v>
      </c>
      <c r="D44" s="4" t="s">
        <v>202</v>
      </c>
      <c r="E44" s="50" t="s">
        <v>230</v>
      </c>
      <c r="F44" s="41">
        <f>IF(E44="Нет", 0, IF(E44="Да", A44, 0))</f>
        <v>0</v>
      </c>
      <c r="G44" s="95" t="s">
        <v>274</v>
      </c>
      <c r="H44" s="50" t="s">
        <v>230</v>
      </c>
      <c r="I44" s="41">
        <f>IF(H44="Нет", 0, IF(H44="Да", A44, 0))</f>
        <v>0</v>
      </c>
      <c r="K44" s="3">
        <v>1</v>
      </c>
      <c r="L44" s="3" t="s">
        <v>4</v>
      </c>
      <c r="M44" s="4" t="s">
        <v>5</v>
      </c>
      <c r="N44" s="4" t="s">
        <v>6</v>
      </c>
      <c r="O44" s="43" t="s">
        <v>230</v>
      </c>
      <c r="P44" s="41">
        <f>IF(O44="Нет",0,IF(O44="Да",K44,0))</f>
        <v>0</v>
      </c>
      <c r="Q44" s="95" t="str">
        <f>G44</f>
        <v>Пропишите рекомендации и меры по снижению выявленного риска</v>
      </c>
      <c r="R44" s="43" t="s">
        <v>230</v>
      </c>
      <c r="S44" s="41">
        <f>IF(R44="Нет",0,IF(R44="Да",K44,0))</f>
        <v>0</v>
      </c>
    </row>
    <row r="45" spans="1:19" ht="105">
      <c r="A45" s="3">
        <v>2</v>
      </c>
      <c r="B45" s="3" t="s">
        <v>203</v>
      </c>
      <c r="C45" s="4" t="s">
        <v>204</v>
      </c>
      <c r="D45" s="4" t="s">
        <v>205</v>
      </c>
      <c r="E45" s="41" t="s">
        <v>230</v>
      </c>
      <c r="F45" s="41">
        <f>IF(E45="Нет", 0, IF(E45="Да", A45, 0))</f>
        <v>0</v>
      </c>
      <c r="G45" s="96"/>
      <c r="H45" s="41" t="s">
        <v>230</v>
      </c>
      <c r="I45" s="41">
        <f>IF(H45="Нет", 0, IF(H45="Да", A45, 0))</f>
        <v>0</v>
      </c>
      <c r="K45" s="3">
        <v>2</v>
      </c>
      <c r="L45" s="3" t="s">
        <v>7</v>
      </c>
      <c r="M45" s="4" t="s">
        <v>8</v>
      </c>
      <c r="N45" s="4" t="s">
        <v>9</v>
      </c>
      <c r="O45" s="43" t="s">
        <v>230</v>
      </c>
      <c r="P45" s="41">
        <f>IF(O45="Нет", 0, IF(O45="Да", K45, 0))</f>
        <v>0</v>
      </c>
      <c r="Q45" s="96"/>
      <c r="R45" s="43" t="s">
        <v>230</v>
      </c>
      <c r="S45" s="41">
        <f>IF(R45="Нет", 0, IF(R45="Да", K45, 0))</f>
        <v>0</v>
      </c>
    </row>
    <row r="46" spans="1:19" ht="105">
      <c r="A46" s="3">
        <v>3</v>
      </c>
      <c r="B46" s="3" t="s">
        <v>206</v>
      </c>
      <c r="C46" s="4" t="s">
        <v>207</v>
      </c>
      <c r="D46" s="4" t="s">
        <v>208</v>
      </c>
      <c r="E46" s="41" t="s">
        <v>230</v>
      </c>
      <c r="F46" s="41">
        <f>IF(E46="Нет", 0, IF(E46="Да", A46, 0))</f>
        <v>0</v>
      </c>
      <c r="G46" s="96"/>
      <c r="H46" s="41" t="s">
        <v>230</v>
      </c>
      <c r="I46" s="41">
        <f>IF(H46="Нет", 0, IF(H46="Да", A46, 0))</f>
        <v>0</v>
      </c>
      <c r="K46" s="3">
        <v>3</v>
      </c>
      <c r="L46" s="4" t="s">
        <v>17</v>
      </c>
      <c r="M46" s="4" t="s">
        <v>10</v>
      </c>
      <c r="N46" s="4" t="s">
        <v>11</v>
      </c>
      <c r="O46" s="43" t="s">
        <v>230</v>
      </c>
      <c r="P46" s="41">
        <f>IF(O46="Нет", 0, IF(O46="Да", K46, 0))</f>
        <v>0</v>
      </c>
      <c r="Q46" s="96"/>
      <c r="R46" s="43" t="s">
        <v>230</v>
      </c>
      <c r="S46" s="41">
        <f>IF(R46="Нет", 0, IF(R46="Да", K46, 0))</f>
        <v>0</v>
      </c>
    </row>
    <row r="47" spans="1:19" ht="120">
      <c r="A47" s="3">
        <v>4</v>
      </c>
      <c r="B47" s="3" t="s">
        <v>209</v>
      </c>
      <c r="C47" s="4" t="s">
        <v>210</v>
      </c>
      <c r="D47" s="4" t="s">
        <v>211</v>
      </c>
      <c r="E47" s="41" t="s">
        <v>230</v>
      </c>
      <c r="F47" s="41">
        <f>IF(E47="Нет", 0, IF(E47="Да", A47, 0))</f>
        <v>0</v>
      </c>
      <c r="G47" s="96"/>
      <c r="H47" s="41" t="s">
        <v>230</v>
      </c>
      <c r="I47" s="41">
        <f>IF(H47="Нет", 0, IF(H47="Да", A47, 0))</f>
        <v>0</v>
      </c>
      <c r="K47" s="3">
        <v>4</v>
      </c>
      <c r="L47" s="3" t="s">
        <v>12</v>
      </c>
      <c r="M47" s="4" t="s">
        <v>13</v>
      </c>
      <c r="N47" s="4" t="s">
        <v>14</v>
      </c>
      <c r="O47" s="43" t="s">
        <v>230</v>
      </c>
      <c r="P47" s="41">
        <f>IF(O47="Нет", 0, IF(O47="Да", K47, 0))</f>
        <v>0</v>
      </c>
      <c r="Q47" s="96"/>
      <c r="R47" s="43" t="s">
        <v>230</v>
      </c>
      <c r="S47" s="41">
        <f>IF(R47="Нет", 0, IF(R47="Да", K47, 0))</f>
        <v>0</v>
      </c>
    </row>
    <row r="48" spans="1:19" ht="135">
      <c r="A48" s="3">
        <v>5</v>
      </c>
      <c r="B48" s="3" t="s">
        <v>212</v>
      </c>
      <c r="C48" s="4" t="s">
        <v>213</v>
      </c>
      <c r="D48" s="4" t="s">
        <v>214</v>
      </c>
      <c r="E48" s="41" t="s">
        <v>230</v>
      </c>
      <c r="F48" s="42">
        <f>IF(E48="Нет", 0, IF(E48="Да", A48, 0))</f>
        <v>0</v>
      </c>
      <c r="G48" s="97"/>
      <c r="H48" s="41" t="s">
        <v>230</v>
      </c>
      <c r="I48" s="42">
        <f>IF(H48="Нет", 0, IF(H48="Да", A48, 0))</f>
        <v>0</v>
      </c>
      <c r="K48" s="3">
        <v>5</v>
      </c>
      <c r="L48" s="3" t="s">
        <v>15</v>
      </c>
      <c r="M48" s="4" t="s">
        <v>16</v>
      </c>
      <c r="N48" s="4" t="s">
        <v>18</v>
      </c>
      <c r="O48" s="43" t="s">
        <v>230</v>
      </c>
      <c r="P48" s="42">
        <f>IF(O48="Нет", 0, IF(O48="Да", K48, 0))</f>
        <v>0</v>
      </c>
      <c r="Q48" s="97"/>
      <c r="R48" s="43" t="s">
        <v>230</v>
      </c>
      <c r="S48" s="42">
        <f>IF(R48="Нет", 0, IF(R48="Да", K48, 0))</f>
        <v>0</v>
      </c>
    </row>
    <row r="51" spans="1:19" ht="19.5" thickBot="1">
      <c r="A51" s="44" t="s">
        <v>228</v>
      </c>
      <c r="B51" s="45" t="str">
        <f>'орг-упр деятельность'!F15</f>
        <v>5)     отсутствие сроков проведения этапов отбора (размещение объявления о вакансии, прием документов, собеседования, тестирования итд);</v>
      </c>
      <c r="C51" s="45"/>
      <c r="D51" s="45"/>
      <c r="E51" s="46"/>
      <c r="F51" s="46"/>
      <c r="G51" s="46"/>
      <c r="H51" s="46"/>
      <c r="I51" s="46"/>
      <c r="J51" s="46"/>
      <c r="K51" s="46"/>
      <c r="L51" s="46"/>
      <c r="M51" s="46"/>
      <c r="N51" s="46"/>
      <c r="O51" s="46"/>
      <c r="P51" s="46"/>
      <c r="Q51" s="46"/>
      <c r="R51" s="46"/>
      <c r="S51" s="46"/>
    </row>
    <row r="52" spans="1:19" ht="21.75" thickBot="1">
      <c r="A52" s="57" t="s">
        <v>229</v>
      </c>
      <c r="D52" s="55" t="s">
        <v>230</v>
      </c>
      <c r="E52" s="1"/>
      <c r="F52" s="49">
        <f>SUM(F55:F59)</f>
        <v>0</v>
      </c>
      <c r="G52" s="1"/>
      <c r="H52" s="1"/>
      <c r="I52" s="49">
        <f>SUM(I55:I59)</f>
        <v>0</v>
      </c>
      <c r="J52" s="1"/>
      <c r="K52" s="1"/>
      <c r="L52" s="1"/>
      <c r="M52" s="1"/>
      <c r="N52" s="1"/>
      <c r="O52" s="1"/>
      <c r="P52" s="49">
        <f>SUM(P55:P59)</f>
        <v>0</v>
      </c>
      <c r="Q52" s="1"/>
      <c r="R52" s="1"/>
      <c r="S52" s="49">
        <f>SUM(S55:S59)</f>
        <v>0</v>
      </c>
    </row>
    <row r="53" spans="1:19" ht="15.75">
      <c r="A53" s="48" t="s">
        <v>232</v>
      </c>
      <c r="K53" s="48" t="s">
        <v>233</v>
      </c>
    </row>
    <row r="54" spans="1:19" ht="25.5">
      <c r="A54" s="51" t="s">
        <v>0</v>
      </c>
      <c r="B54" s="52" t="s">
        <v>197</v>
      </c>
      <c r="C54" s="51" t="s">
        <v>198</v>
      </c>
      <c r="D54" s="51" t="s">
        <v>199</v>
      </c>
      <c r="E54" s="54" t="s">
        <v>234</v>
      </c>
      <c r="F54" s="54" t="s">
        <v>236</v>
      </c>
      <c r="G54" s="54" t="s">
        <v>235</v>
      </c>
      <c r="H54" s="54" t="s">
        <v>234</v>
      </c>
      <c r="I54" s="54" t="s">
        <v>237</v>
      </c>
      <c r="J54" s="53"/>
      <c r="K54" s="51" t="s">
        <v>0</v>
      </c>
      <c r="L54" s="51" t="s">
        <v>1</v>
      </c>
      <c r="M54" s="52" t="s">
        <v>2</v>
      </c>
      <c r="N54" s="51" t="s">
        <v>3</v>
      </c>
      <c r="O54" s="54" t="s">
        <v>234</v>
      </c>
      <c r="P54" s="51" t="s">
        <v>233</v>
      </c>
      <c r="Q54" s="54" t="s">
        <v>235</v>
      </c>
      <c r="R54" s="54" t="s">
        <v>234</v>
      </c>
      <c r="S54" s="54" t="str">
        <f>$S$32</f>
        <v>Итоговая вероятность</v>
      </c>
    </row>
    <row r="55" spans="1:19" ht="135">
      <c r="A55" s="3">
        <v>1</v>
      </c>
      <c r="B55" s="3" t="s">
        <v>200</v>
      </c>
      <c r="C55" s="4" t="s">
        <v>201</v>
      </c>
      <c r="D55" s="4" t="s">
        <v>202</v>
      </c>
      <c r="E55" s="50" t="s">
        <v>230</v>
      </c>
      <c r="F55" s="41">
        <f>IF(E55="Нет", 0, IF(E55="Да", A55, 0))</f>
        <v>0</v>
      </c>
      <c r="G55" s="95" t="s">
        <v>274</v>
      </c>
      <c r="H55" s="50" t="s">
        <v>230</v>
      </c>
      <c r="I55" s="41">
        <f>IF(H55="Нет", 0, IF(H55="Да", A55, 0))</f>
        <v>0</v>
      </c>
      <c r="K55" s="3">
        <v>1</v>
      </c>
      <c r="L55" s="3" t="s">
        <v>4</v>
      </c>
      <c r="M55" s="4" t="s">
        <v>5</v>
      </c>
      <c r="N55" s="4" t="s">
        <v>6</v>
      </c>
      <c r="O55" s="43" t="s">
        <v>230</v>
      </c>
      <c r="P55" s="41">
        <f>IF(O55="Нет",0,IF(O55="Да",K55,0))</f>
        <v>0</v>
      </c>
      <c r="Q55" s="95" t="str">
        <f>G55</f>
        <v>Пропишите рекомендации и меры по снижению выявленного риска</v>
      </c>
      <c r="R55" s="43" t="s">
        <v>230</v>
      </c>
      <c r="S55" s="41">
        <f>IF(R55="Нет",0,IF(R55="Да",K55,0))</f>
        <v>0</v>
      </c>
    </row>
    <row r="56" spans="1:19" ht="105">
      <c r="A56" s="3">
        <v>2</v>
      </c>
      <c r="B56" s="3" t="s">
        <v>203</v>
      </c>
      <c r="C56" s="4" t="s">
        <v>204</v>
      </c>
      <c r="D56" s="4" t="s">
        <v>205</v>
      </c>
      <c r="E56" s="41" t="s">
        <v>230</v>
      </c>
      <c r="F56" s="41">
        <f>IF(E56="Нет", 0, IF(E56="Да", A56, 0))</f>
        <v>0</v>
      </c>
      <c r="G56" s="96"/>
      <c r="H56" s="41" t="s">
        <v>230</v>
      </c>
      <c r="I56" s="41">
        <f>IF(H56="Нет", 0, IF(H56="Да", A56, 0))</f>
        <v>0</v>
      </c>
      <c r="K56" s="3">
        <v>2</v>
      </c>
      <c r="L56" s="3" t="s">
        <v>7</v>
      </c>
      <c r="M56" s="4" t="s">
        <v>8</v>
      </c>
      <c r="N56" s="4" t="s">
        <v>9</v>
      </c>
      <c r="O56" s="43" t="s">
        <v>230</v>
      </c>
      <c r="P56" s="41">
        <f>IF(O56="Нет", 0, IF(O56="Да", K56, 0))</f>
        <v>0</v>
      </c>
      <c r="Q56" s="96"/>
      <c r="R56" s="43" t="s">
        <v>230</v>
      </c>
      <c r="S56" s="41">
        <f>IF(R56="Нет", 0, IF(R56="Да", K56, 0))</f>
        <v>0</v>
      </c>
    </row>
    <row r="57" spans="1:19" ht="105">
      <c r="A57" s="3">
        <v>3</v>
      </c>
      <c r="B57" s="3" t="s">
        <v>206</v>
      </c>
      <c r="C57" s="4" t="s">
        <v>207</v>
      </c>
      <c r="D57" s="4" t="s">
        <v>208</v>
      </c>
      <c r="E57" s="41" t="s">
        <v>230</v>
      </c>
      <c r="F57" s="41">
        <f>IF(E57="Нет", 0, IF(E57="Да", A57, 0))</f>
        <v>0</v>
      </c>
      <c r="G57" s="96"/>
      <c r="H57" s="41" t="s">
        <v>230</v>
      </c>
      <c r="I57" s="41">
        <f>IF(H57="Нет", 0, IF(H57="Да", A57, 0))</f>
        <v>0</v>
      </c>
      <c r="K57" s="3">
        <v>3</v>
      </c>
      <c r="L57" s="4" t="s">
        <v>17</v>
      </c>
      <c r="M57" s="4" t="s">
        <v>10</v>
      </c>
      <c r="N57" s="4" t="s">
        <v>11</v>
      </c>
      <c r="O57" s="43" t="s">
        <v>230</v>
      </c>
      <c r="P57" s="41">
        <f>IF(O57="Нет", 0, IF(O57="Да", K57, 0))</f>
        <v>0</v>
      </c>
      <c r="Q57" s="96"/>
      <c r="R57" s="43" t="s">
        <v>230</v>
      </c>
      <c r="S57" s="41">
        <f>IF(R57="Нет", 0, IF(R57="Да", K57, 0))</f>
        <v>0</v>
      </c>
    </row>
    <row r="58" spans="1:19" ht="120">
      <c r="A58" s="3">
        <v>4</v>
      </c>
      <c r="B58" s="3" t="s">
        <v>209</v>
      </c>
      <c r="C58" s="4" t="s">
        <v>210</v>
      </c>
      <c r="D58" s="4" t="s">
        <v>211</v>
      </c>
      <c r="E58" s="41" t="s">
        <v>230</v>
      </c>
      <c r="F58" s="41">
        <f>IF(E58="Нет", 0, IF(E58="Да", A58, 0))</f>
        <v>0</v>
      </c>
      <c r="G58" s="96"/>
      <c r="H58" s="41" t="s">
        <v>230</v>
      </c>
      <c r="I58" s="41">
        <f>IF(H58="Нет", 0, IF(H58="Да", A58, 0))</f>
        <v>0</v>
      </c>
      <c r="K58" s="3">
        <v>4</v>
      </c>
      <c r="L58" s="3" t="s">
        <v>12</v>
      </c>
      <c r="M58" s="4" t="s">
        <v>13</v>
      </c>
      <c r="N58" s="4" t="s">
        <v>14</v>
      </c>
      <c r="O58" s="43" t="s">
        <v>230</v>
      </c>
      <c r="P58" s="41">
        <f>IF(O58="Нет", 0, IF(O58="Да", K58, 0))</f>
        <v>0</v>
      </c>
      <c r="Q58" s="96"/>
      <c r="R58" s="43" t="s">
        <v>230</v>
      </c>
      <c r="S58" s="41">
        <f>IF(R58="Нет", 0, IF(R58="Да", K58, 0))</f>
        <v>0</v>
      </c>
    </row>
    <row r="59" spans="1:19" ht="135">
      <c r="A59" s="3">
        <v>5</v>
      </c>
      <c r="B59" s="3" t="s">
        <v>212</v>
      </c>
      <c r="C59" s="4" t="s">
        <v>213</v>
      </c>
      <c r="D59" s="4" t="s">
        <v>214</v>
      </c>
      <c r="E59" s="41" t="s">
        <v>230</v>
      </c>
      <c r="F59" s="42">
        <f>IF(E59="Нет", 0, IF(E59="Да", A59, 0))</f>
        <v>0</v>
      </c>
      <c r="G59" s="97"/>
      <c r="H59" s="41" t="s">
        <v>230</v>
      </c>
      <c r="I59" s="42">
        <f>IF(H59="Нет", 0, IF(H59="Да", A59, 0))</f>
        <v>0</v>
      </c>
      <c r="K59" s="3">
        <v>5</v>
      </c>
      <c r="L59" s="3" t="s">
        <v>15</v>
      </c>
      <c r="M59" s="4" t="s">
        <v>16</v>
      </c>
      <c r="N59" s="4" t="s">
        <v>18</v>
      </c>
      <c r="O59" s="43" t="s">
        <v>230</v>
      </c>
      <c r="P59" s="42">
        <f>IF(O59="Нет", 0, IF(O59="Да", K59, 0))</f>
        <v>0</v>
      </c>
      <c r="Q59" s="97"/>
      <c r="R59" s="43" t="s">
        <v>230</v>
      </c>
      <c r="S59" s="42">
        <f>IF(R59="Нет", 0, IF(R59="Да", K59, 0))</f>
        <v>0</v>
      </c>
    </row>
    <row r="63" spans="1:19" ht="19.5" thickBot="1">
      <c r="A63" s="44" t="s">
        <v>228</v>
      </c>
      <c r="B63" s="45" t="str">
        <f>'орг-упр деятельность'!F16</f>
        <v>6)     отсутствие механизма формирования и защиты вопросов для проведения собеседования и тестирования;</v>
      </c>
      <c r="C63" s="45"/>
      <c r="D63" s="45"/>
      <c r="E63" s="46"/>
      <c r="F63" s="46"/>
      <c r="G63" s="46"/>
      <c r="H63" s="46"/>
      <c r="I63" s="46"/>
      <c r="J63" s="46"/>
      <c r="K63" s="46"/>
      <c r="L63" s="46"/>
      <c r="M63" s="46"/>
      <c r="N63" s="46"/>
      <c r="O63" s="46"/>
      <c r="P63" s="46"/>
      <c r="Q63" s="46"/>
      <c r="R63" s="46"/>
      <c r="S63" s="46"/>
    </row>
    <row r="64" spans="1:19" ht="21.75" thickBot="1">
      <c r="A64" s="57" t="s">
        <v>229</v>
      </c>
      <c r="D64" s="55" t="s">
        <v>230</v>
      </c>
      <c r="E64" s="1"/>
      <c r="F64" s="49">
        <f>SUM(F67:F71)</f>
        <v>0</v>
      </c>
      <c r="G64" s="1"/>
      <c r="H64" s="1"/>
      <c r="I64" s="49">
        <f>SUM(I67:I71)</f>
        <v>0</v>
      </c>
      <c r="J64" s="1"/>
      <c r="K64" s="1"/>
      <c r="L64" s="1"/>
      <c r="M64" s="1"/>
      <c r="N64" s="1"/>
      <c r="O64" s="1"/>
      <c r="P64" s="49">
        <f>SUM(P67:P71)</f>
        <v>0</v>
      </c>
      <c r="Q64" s="1"/>
      <c r="R64" s="1"/>
      <c r="S64" s="49">
        <f>SUM(S67:S71)</f>
        <v>0</v>
      </c>
    </row>
    <row r="65" spans="1:19" ht="15.75">
      <c r="A65" s="48" t="s">
        <v>232</v>
      </c>
      <c r="K65" s="48" t="s">
        <v>233</v>
      </c>
    </row>
    <row r="66" spans="1:19" ht="25.5">
      <c r="A66" s="51" t="s">
        <v>0</v>
      </c>
      <c r="B66" s="52" t="s">
        <v>197</v>
      </c>
      <c r="C66" s="51" t="s">
        <v>198</v>
      </c>
      <c r="D66" s="51" t="s">
        <v>199</v>
      </c>
      <c r="E66" s="54" t="s">
        <v>234</v>
      </c>
      <c r="F66" s="54" t="s">
        <v>236</v>
      </c>
      <c r="G66" s="54" t="s">
        <v>235</v>
      </c>
      <c r="H66" s="54" t="s">
        <v>234</v>
      </c>
      <c r="I66" s="54" t="s">
        <v>237</v>
      </c>
      <c r="J66" s="53"/>
      <c r="K66" s="51" t="s">
        <v>0</v>
      </c>
      <c r="L66" s="51" t="s">
        <v>1</v>
      </c>
      <c r="M66" s="52" t="s">
        <v>2</v>
      </c>
      <c r="N66" s="51" t="s">
        <v>3</v>
      </c>
      <c r="O66" s="54" t="s">
        <v>234</v>
      </c>
      <c r="P66" s="51" t="s">
        <v>233</v>
      </c>
      <c r="Q66" s="54" t="s">
        <v>235</v>
      </c>
      <c r="R66" s="54" t="s">
        <v>234</v>
      </c>
      <c r="S66" s="54" t="str">
        <f>$S$32</f>
        <v>Итоговая вероятность</v>
      </c>
    </row>
    <row r="67" spans="1:19" ht="135">
      <c r="A67" s="3">
        <v>1</v>
      </c>
      <c r="B67" s="3" t="s">
        <v>200</v>
      </c>
      <c r="C67" s="4" t="s">
        <v>201</v>
      </c>
      <c r="D67" s="4" t="s">
        <v>202</v>
      </c>
      <c r="E67" s="50" t="s">
        <v>230</v>
      </c>
      <c r="F67" s="41">
        <f>IF(E67="Нет", 0, IF(E67="Да", A67, 0))</f>
        <v>0</v>
      </c>
      <c r="G67" s="95" t="s">
        <v>274</v>
      </c>
      <c r="H67" s="50" t="s">
        <v>230</v>
      </c>
      <c r="I67" s="41">
        <f>IF(H67="Нет", 0, IF(H67="Да", A67, 0))</f>
        <v>0</v>
      </c>
      <c r="K67" s="3">
        <v>1</v>
      </c>
      <c r="L67" s="3" t="s">
        <v>4</v>
      </c>
      <c r="M67" s="4" t="s">
        <v>5</v>
      </c>
      <c r="N67" s="4" t="s">
        <v>6</v>
      </c>
      <c r="O67" s="43" t="s">
        <v>230</v>
      </c>
      <c r="P67" s="41">
        <f>IF(O67="Нет",0,IF(O67="Да",K67,0))</f>
        <v>0</v>
      </c>
      <c r="Q67" s="95" t="str">
        <f>G67</f>
        <v>Пропишите рекомендации и меры по снижению выявленного риска</v>
      </c>
      <c r="R67" s="43" t="s">
        <v>230</v>
      </c>
      <c r="S67" s="41">
        <f>IF(R67="Нет",0,IF(R67="Да",K67,0))</f>
        <v>0</v>
      </c>
    </row>
    <row r="68" spans="1:19" ht="105">
      <c r="A68" s="3">
        <v>2</v>
      </c>
      <c r="B68" s="3" t="s">
        <v>203</v>
      </c>
      <c r="C68" s="4" t="s">
        <v>204</v>
      </c>
      <c r="D68" s="4" t="s">
        <v>205</v>
      </c>
      <c r="E68" s="41" t="s">
        <v>230</v>
      </c>
      <c r="F68" s="41">
        <f>IF(E68="Нет", 0, IF(E68="Да", A68, 0))</f>
        <v>0</v>
      </c>
      <c r="G68" s="96"/>
      <c r="H68" s="41" t="s">
        <v>230</v>
      </c>
      <c r="I68" s="41">
        <f>IF(H68="Нет", 0, IF(H68="Да", A68, 0))</f>
        <v>0</v>
      </c>
      <c r="K68" s="3">
        <v>2</v>
      </c>
      <c r="L68" s="3" t="s">
        <v>7</v>
      </c>
      <c r="M68" s="4" t="s">
        <v>8</v>
      </c>
      <c r="N68" s="4" t="s">
        <v>9</v>
      </c>
      <c r="O68" s="43" t="s">
        <v>230</v>
      </c>
      <c r="P68" s="41">
        <f>IF(O68="Нет", 0, IF(O68="Да", K68, 0))</f>
        <v>0</v>
      </c>
      <c r="Q68" s="96"/>
      <c r="R68" s="43" t="s">
        <v>230</v>
      </c>
      <c r="S68" s="41">
        <f>IF(R68="Нет", 0, IF(R68="Да", K68, 0))</f>
        <v>0</v>
      </c>
    </row>
    <row r="69" spans="1:19" ht="105">
      <c r="A69" s="3">
        <v>3</v>
      </c>
      <c r="B69" s="3" t="s">
        <v>206</v>
      </c>
      <c r="C69" s="4" t="s">
        <v>207</v>
      </c>
      <c r="D69" s="4" t="s">
        <v>208</v>
      </c>
      <c r="E69" s="41" t="s">
        <v>230</v>
      </c>
      <c r="F69" s="41">
        <f>IF(E69="Нет", 0, IF(E69="Да", A69, 0))</f>
        <v>0</v>
      </c>
      <c r="G69" s="96"/>
      <c r="H69" s="41" t="s">
        <v>230</v>
      </c>
      <c r="I69" s="41">
        <f>IF(H69="Нет", 0, IF(H69="Да", A69, 0))</f>
        <v>0</v>
      </c>
      <c r="K69" s="3">
        <v>3</v>
      </c>
      <c r="L69" s="4" t="s">
        <v>17</v>
      </c>
      <c r="M69" s="4" t="s">
        <v>10</v>
      </c>
      <c r="N69" s="4" t="s">
        <v>11</v>
      </c>
      <c r="O69" s="43" t="s">
        <v>230</v>
      </c>
      <c r="P69" s="41">
        <f>IF(O69="Нет", 0, IF(O69="Да", K69, 0))</f>
        <v>0</v>
      </c>
      <c r="Q69" s="96"/>
      <c r="R69" s="43" t="s">
        <v>230</v>
      </c>
      <c r="S69" s="41">
        <f>IF(R69="Нет", 0, IF(R69="Да", K69, 0))</f>
        <v>0</v>
      </c>
    </row>
    <row r="70" spans="1:19" ht="120">
      <c r="A70" s="3">
        <v>4</v>
      </c>
      <c r="B70" s="3" t="s">
        <v>209</v>
      </c>
      <c r="C70" s="4" t="s">
        <v>210</v>
      </c>
      <c r="D70" s="4" t="s">
        <v>211</v>
      </c>
      <c r="E70" s="41" t="s">
        <v>230</v>
      </c>
      <c r="F70" s="41">
        <f>IF(E70="Нет", 0, IF(E70="Да", A70, 0))</f>
        <v>0</v>
      </c>
      <c r="G70" s="96"/>
      <c r="H70" s="41" t="s">
        <v>230</v>
      </c>
      <c r="I70" s="41">
        <f>IF(H70="Нет", 0, IF(H70="Да", A70, 0))</f>
        <v>0</v>
      </c>
      <c r="K70" s="3">
        <v>4</v>
      </c>
      <c r="L70" s="3" t="s">
        <v>12</v>
      </c>
      <c r="M70" s="4" t="s">
        <v>13</v>
      </c>
      <c r="N70" s="4" t="s">
        <v>14</v>
      </c>
      <c r="O70" s="43" t="s">
        <v>230</v>
      </c>
      <c r="P70" s="41">
        <f>IF(O70="Нет", 0, IF(O70="Да", K70, 0))</f>
        <v>0</v>
      </c>
      <c r="Q70" s="96"/>
      <c r="R70" s="43" t="s">
        <v>230</v>
      </c>
      <c r="S70" s="41">
        <f>IF(R70="Нет", 0, IF(R70="Да", K70, 0))</f>
        <v>0</v>
      </c>
    </row>
    <row r="71" spans="1:19" ht="135">
      <c r="A71" s="3">
        <v>5</v>
      </c>
      <c r="B71" s="3" t="s">
        <v>212</v>
      </c>
      <c r="C71" s="4" t="s">
        <v>213</v>
      </c>
      <c r="D71" s="4" t="s">
        <v>214</v>
      </c>
      <c r="E71" s="41" t="s">
        <v>230</v>
      </c>
      <c r="F71" s="42">
        <f>IF(E71="Нет", 0, IF(E71="Да", A71, 0))</f>
        <v>0</v>
      </c>
      <c r="G71" s="97"/>
      <c r="H71" s="41" t="s">
        <v>230</v>
      </c>
      <c r="I71" s="42">
        <f>IF(H71="Нет", 0, IF(H71="Да", A71, 0))</f>
        <v>0</v>
      </c>
      <c r="K71" s="3">
        <v>5</v>
      </c>
      <c r="L71" s="3" t="s">
        <v>15</v>
      </c>
      <c r="M71" s="4" t="s">
        <v>16</v>
      </c>
      <c r="N71" s="4" t="s">
        <v>18</v>
      </c>
      <c r="O71" s="43" t="s">
        <v>230</v>
      </c>
      <c r="P71" s="42">
        <f>IF(O71="Нет", 0, IF(O71="Да", K71, 0))</f>
        <v>0</v>
      </c>
      <c r="Q71" s="97"/>
      <c r="R71" s="43" t="s">
        <v>230</v>
      </c>
      <c r="S71" s="42">
        <f>IF(R71="Нет", 0, IF(R71="Да", K71, 0))</f>
        <v>0</v>
      </c>
    </row>
    <row r="75" spans="1:19" ht="19.5" thickBot="1">
      <c r="A75" s="44" t="s">
        <v>228</v>
      </c>
      <c r="B75" s="45" t="str">
        <f>'орг-упр деятельность'!F17</f>
        <v>7)     создание неравных условий для кандидатов;</v>
      </c>
      <c r="C75" s="45"/>
      <c r="D75" s="45"/>
      <c r="E75" s="46"/>
      <c r="F75" s="46"/>
      <c r="G75" s="46"/>
      <c r="H75" s="46"/>
      <c r="I75" s="46"/>
      <c r="J75" s="46"/>
      <c r="K75" s="46"/>
      <c r="L75" s="46"/>
      <c r="M75" s="46"/>
      <c r="N75" s="46"/>
      <c r="O75" s="46"/>
      <c r="P75" s="46"/>
      <c r="Q75" s="46"/>
      <c r="R75" s="46"/>
      <c r="S75" s="46"/>
    </row>
    <row r="76" spans="1:19" ht="21.75" thickBot="1">
      <c r="A76" s="57" t="s">
        <v>229</v>
      </c>
      <c r="D76" s="55" t="s">
        <v>230</v>
      </c>
      <c r="E76" s="1"/>
      <c r="F76" s="49">
        <f>SUM(F79:F83)</f>
        <v>0</v>
      </c>
      <c r="G76" s="1"/>
      <c r="H76" s="1"/>
      <c r="I76" s="49">
        <f>SUM(I79:I83)</f>
        <v>0</v>
      </c>
      <c r="J76" s="1"/>
      <c r="K76" s="1"/>
      <c r="L76" s="1"/>
      <c r="M76" s="1"/>
      <c r="N76" s="1"/>
      <c r="O76" s="1"/>
      <c r="P76" s="49">
        <f>SUM(P79:P83)</f>
        <v>0</v>
      </c>
      <c r="Q76" s="1"/>
      <c r="R76" s="1"/>
      <c r="S76" s="49">
        <f>SUM(S79:S83)</f>
        <v>0</v>
      </c>
    </row>
    <row r="77" spans="1:19" ht="15.75">
      <c r="A77" s="48" t="s">
        <v>232</v>
      </c>
      <c r="K77" s="48" t="s">
        <v>233</v>
      </c>
    </row>
    <row r="78" spans="1:19" ht="25.5">
      <c r="A78" s="51" t="s">
        <v>0</v>
      </c>
      <c r="B78" s="52" t="s">
        <v>197</v>
      </c>
      <c r="C78" s="51" t="s">
        <v>198</v>
      </c>
      <c r="D78" s="51" t="s">
        <v>199</v>
      </c>
      <c r="E78" s="54" t="s">
        <v>234</v>
      </c>
      <c r="F78" s="54" t="s">
        <v>236</v>
      </c>
      <c r="G78" s="54" t="s">
        <v>235</v>
      </c>
      <c r="H78" s="54" t="s">
        <v>234</v>
      </c>
      <c r="I78" s="54" t="s">
        <v>237</v>
      </c>
      <c r="J78" s="53"/>
      <c r="K78" s="51" t="s">
        <v>0</v>
      </c>
      <c r="L78" s="51" t="s">
        <v>1</v>
      </c>
      <c r="M78" s="52" t="s">
        <v>2</v>
      </c>
      <c r="N78" s="51" t="s">
        <v>3</v>
      </c>
      <c r="O78" s="54" t="s">
        <v>234</v>
      </c>
      <c r="P78" s="51" t="s">
        <v>233</v>
      </c>
      <c r="Q78" s="54" t="s">
        <v>235</v>
      </c>
      <c r="R78" s="54" t="s">
        <v>234</v>
      </c>
      <c r="S78" s="54" t="str">
        <f>$S$32</f>
        <v>Итоговая вероятность</v>
      </c>
    </row>
    <row r="79" spans="1:19" ht="135">
      <c r="A79" s="3">
        <v>1</v>
      </c>
      <c r="B79" s="3" t="s">
        <v>200</v>
      </c>
      <c r="C79" s="4" t="s">
        <v>201</v>
      </c>
      <c r="D79" s="4" t="s">
        <v>202</v>
      </c>
      <c r="E79" s="50" t="s">
        <v>230</v>
      </c>
      <c r="F79" s="41">
        <f>IF(E79="Нет", 0, IF(E79="Да", A79, 0))</f>
        <v>0</v>
      </c>
      <c r="G79" s="95" t="s">
        <v>274</v>
      </c>
      <c r="H79" s="50" t="s">
        <v>230</v>
      </c>
      <c r="I79" s="41">
        <f>IF(H79="Нет", 0, IF(H79="Да", A79, 0))</f>
        <v>0</v>
      </c>
      <c r="K79" s="3">
        <v>1</v>
      </c>
      <c r="L79" s="3" t="s">
        <v>4</v>
      </c>
      <c r="M79" s="4" t="s">
        <v>5</v>
      </c>
      <c r="N79" s="4" t="s">
        <v>6</v>
      </c>
      <c r="O79" s="43" t="s">
        <v>230</v>
      </c>
      <c r="P79" s="41">
        <f>IF(O79="Нет",0,IF(O79="Да",K79,0))</f>
        <v>0</v>
      </c>
      <c r="Q79" s="95" t="str">
        <f>G79</f>
        <v>Пропишите рекомендации и меры по снижению выявленного риска</v>
      </c>
      <c r="R79" s="43" t="s">
        <v>230</v>
      </c>
      <c r="S79" s="41">
        <f>IF(R79="Нет",0,IF(R79="Да",K79,0))</f>
        <v>0</v>
      </c>
    </row>
    <row r="80" spans="1:19" ht="105">
      <c r="A80" s="3">
        <v>2</v>
      </c>
      <c r="B80" s="3" t="s">
        <v>203</v>
      </c>
      <c r="C80" s="4" t="s">
        <v>204</v>
      </c>
      <c r="D80" s="4" t="s">
        <v>205</v>
      </c>
      <c r="E80" s="41" t="s">
        <v>230</v>
      </c>
      <c r="F80" s="41">
        <f>IF(E80="Нет", 0, IF(E80="Да", A80, 0))</f>
        <v>0</v>
      </c>
      <c r="G80" s="96"/>
      <c r="H80" s="41" t="s">
        <v>230</v>
      </c>
      <c r="I80" s="41">
        <f>IF(H80="Нет", 0, IF(H80="Да", A80, 0))</f>
        <v>0</v>
      </c>
      <c r="K80" s="3">
        <v>2</v>
      </c>
      <c r="L80" s="3" t="s">
        <v>7</v>
      </c>
      <c r="M80" s="4" t="s">
        <v>8</v>
      </c>
      <c r="N80" s="4" t="s">
        <v>9</v>
      </c>
      <c r="O80" s="43" t="s">
        <v>230</v>
      </c>
      <c r="P80" s="41">
        <f>IF(O80="Нет", 0, IF(O80="Да", K80, 0))</f>
        <v>0</v>
      </c>
      <c r="Q80" s="96"/>
      <c r="R80" s="43" t="s">
        <v>230</v>
      </c>
      <c r="S80" s="41">
        <f>IF(R80="Нет", 0, IF(R80="Да", K80, 0))</f>
        <v>0</v>
      </c>
    </row>
    <row r="81" spans="1:19" ht="105">
      <c r="A81" s="3">
        <v>3</v>
      </c>
      <c r="B81" s="3" t="s">
        <v>206</v>
      </c>
      <c r="C81" s="4" t="s">
        <v>207</v>
      </c>
      <c r="D81" s="4" t="s">
        <v>208</v>
      </c>
      <c r="E81" s="41" t="s">
        <v>230</v>
      </c>
      <c r="F81" s="41">
        <f>IF(E81="Нет", 0, IF(E81="Да", A81, 0))</f>
        <v>0</v>
      </c>
      <c r="G81" s="96"/>
      <c r="H81" s="41" t="s">
        <v>230</v>
      </c>
      <c r="I81" s="41">
        <f>IF(H81="Нет", 0, IF(H81="Да", A81, 0))</f>
        <v>0</v>
      </c>
      <c r="K81" s="3">
        <v>3</v>
      </c>
      <c r="L81" s="4" t="s">
        <v>17</v>
      </c>
      <c r="M81" s="4" t="s">
        <v>10</v>
      </c>
      <c r="N81" s="4" t="s">
        <v>11</v>
      </c>
      <c r="O81" s="43" t="s">
        <v>230</v>
      </c>
      <c r="P81" s="41">
        <f>IF(O81="Нет", 0, IF(O81="Да", K81, 0))</f>
        <v>0</v>
      </c>
      <c r="Q81" s="96"/>
      <c r="R81" s="43" t="s">
        <v>230</v>
      </c>
      <c r="S81" s="41">
        <f>IF(R81="Нет", 0, IF(R81="Да", K81, 0))</f>
        <v>0</v>
      </c>
    </row>
    <row r="82" spans="1:19" ht="120">
      <c r="A82" s="3">
        <v>4</v>
      </c>
      <c r="B82" s="3" t="s">
        <v>209</v>
      </c>
      <c r="C82" s="4" t="s">
        <v>210</v>
      </c>
      <c r="D82" s="4" t="s">
        <v>211</v>
      </c>
      <c r="E82" s="41" t="s">
        <v>230</v>
      </c>
      <c r="F82" s="41">
        <f>IF(E82="Нет", 0, IF(E82="Да", A82, 0))</f>
        <v>0</v>
      </c>
      <c r="G82" s="96"/>
      <c r="H82" s="41" t="s">
        <v>230</v>
      </c>
      <c r="I82" s="41">
        <f>IF(H82="Нет", 0, IF(H82="Да", A82, 0))</f>
        <v>0</v>
      </c>
      <c r="K82" s="3">
        <v>4</v>
      </c>
      <c r="L82" s="3" t="s">
        <v>12</v>
      </c>
      <c r="M82" s="4" t="s">
        <v>13</v>
      </c>
      <c r="N82" s="4" t="s">
        <v>14</v>
      </c>
      <c r="O82" s="43" t="s">
        <v>230</v>
      </c>
      <c r="P82" s="41">
        <f>IF(O82="Нет", 0, IF(O82="Да", K82, 0))</f>
        <v>0</v>
      </c>
      <c r="Q82" s="96"/>
      <c r="R82" s="43" t="s">
        <v>230</v>
      </c>
      <c r="S82" s="41">
        <f>IF(R82="Нет", 0, IF(R82="Да", K82, 0))</f>
        <v>0</v>
      </c>
    </row>
    <row r="83" spans="1:19" ht="135">
      <c r="A83" s="3">
        <v>5</v>
      </c>
      <c r="B83" s="3" t="s">
        <v>212</v>
      </c>
      <c r="C83" s="4" t="s">
        <v>213</v>
      </c>
      <c r="D83" s="4" t="s">
        <v>214</v>
      </c>
      <c r="E83" s="41" t="s">
        <v>230</v>
      </c>
      <c r="F83" s="42">
        <f>IF(E83="Нет", 0, IF(E83="Да", A83, 0))</f>
        <v>0</v>
      </c>
      <c r="G83" s="97"/>
      <c r="H83" s="41" t="s">
        <v>230</v>
      </c>
      <c r="I83" s="42">
        <f>IF(H83="Нет", 0, IF(H83="Да", A83, 0))</f>
        <v>0</v>
      </c>
      <c r="K83" s="3">
        <v>5</v>
      </c>
      <c r="L83" s="3" t="s">
        <v>15</v>
      </c>
      <c r="M83" s="4" t="s">
        <v>16</v>
      </c>
      <c r="N83" s="4" t="s">
        <v>18</v>
      </c>
      <c r="O83" s="43" t="s">
        <v>230</v>
      </c>
      <c r="P83" s="42">
        <f>IF(O83="Нет", 0, IF(O83="Да", K83, 0))</f>
        <v>0</v>
      </c>
      <c r="Q83" s="97"/>
      <c r="R83" s="43" t="s">
        <v>230</v>
      </c>
      <c r="S83" s="42">
        <f>IF(R83="Нет", 0, IF(R83="Да", K83, 0))</f>
        <v>0</v>
      </c>
    </row>
    <row r="87" spans="1:19" ht="19.5" thickBot="1">
      <c r="A87" s="44" t="s">
        <v>228</v>
      </c>
      <c r="B87" s="45" t="str">
        <f>'орг-упр деятельность'!F18</f>
        <v>8)     не обеспечение мер по урегулированию конфликта интересов у лиц, принимающих решение о приеме кандидатов на работу;</v>
      </c>
      <c r="C87" s="45"/>
      <c r="D87" s="45"/>
      <c r="E87" s="46"/>
      <c r="F87" s="46"/>
      <c r="G87" s="46"/>
      <c r="H87" s="46"/>
      <c r="I87" s="46"/>
      <c r="J87" s="46"/>
      <c r="K87" s="46"/>
      <c r="L87" s="46"/>
      <c r="M87" s="46"/>
      <c r="N87" s="46"/>
      <c r="O87" s="46"/>
      <c r="P87" s="46"/>
      <c r="Q87" s="46"/>
      <c r="R87" s="46"/>
      <c r="S87" s="46"/>
    </row>
    <row r="88" spans="1:19" ht="21.75" thickBot="1">
      <c r="A88" s="57" t="s">
        <v>229</v>
      </c>
      <c r="D88" s="55" t="s">
        <v>230</v>
      </c>
      <c r="E88" s="1"/>
      <c r="F88" s="49">
        <f>SUM(F91:F95)</f>
        <v>0</v>
      </c>
      <c r="G88" s="1"/>
      <c r="H88" s="1"/>
      <c r="I88" s="49">
        <f>SUM(I91:I95)</f>
        <v>0</v>
      </c>
      <c r="J88" s="1"/>
      <c r="K88" s="1"/>
      <c r="L88" s="1"/>
      <c r="M88" s="1"/>
      <c r="N88" s="1"/>
      <c r="O88" s="1"/>
      <c r="P88" s="49">
        <f>SUM(P91:P95)</f>
        <v>0</v>
      </c>
      <c r="Q88" s="1"/>
      <c r="R88" s="1"/>
      <c r="S88" s="49">
        <f>SUM(S91:S95)</f>
        <v>0</v>
      </c>
    </row>
    <row r="89" spans="1:19" ht="15.75">
      <c r="A89" s="48" t="s">
        <v>232</v>
      </c>
      <c r="K89" s="48" t="s">
        <v>233</v>
      </c>
    </row>
    <row r="90" spans="1:19" ht="25.5">
      <c r="A90" s="51" t="s">
        <v>0</v>
      </c>
      <c r="B90" s="52" t="s">
        <v>197</v>
      </c>
      <c r="C90" s="51" t="s">
        <v>198</v>
      </c>
      <c r="D90" s="51" t="s">
        <v>199</v>
      </c>
      <c r="E90" s="54" t="s">
        <v>234</v>
      </c>
      <c r="F90" s="54" t="s">
        <v>236</v>
      </c>
      <c r="G90" s="54" t="s">
        <v>235</v>
      </c>
      <c r="H90" s="54" t="s">
        <v>234</v>
      </c>
      <c r="I90" s="54" t="s">
        <v>237</v>
      </c>
      <c r="J90" s="53"/>
      <c r="K90" s="51" t="s">
        <v>0</v>
      </c>
      <c r="L90" s="51" t="s">
        <v>1</v>
      </c>
      <c r="M90" s="52" t="s">
        <v>2</v>
      </c>
      <c r="N90" s="51" t="s">
        <v>3</v>
      </c>
      <c r="O90" s="54" t="s">
        <v>234</v>
      </c>
      <c r="P90" s="51" t="s">
        <v>233</v>
      </c>
      <c r="Q90" s="54" t="s">
        <v>235</v>
      </c>
      <c r="R90" s="54" t="s">
        <v>234</v>
      </c>
      <c r="S90" s="54" t="s">
        <v>238</v>
      </c>
    </row>
    <row r="91" spans="1:19" ht="135">
      <c r="A91" s="3">
        <v>1</v>
      </c>
      <c r="B91" s="3" t="s">
        <v>200</v>
      </c>
      <c r="C91" s="4" t="s">
        <v>201</v>
      </c>
      <c r="D91" s="4" t="s">
        <v>202</v>
      </c>
      <c r="E91" s="50" t="s">
        <v>230</v>
      </c>
      <c r="F91" s="41">
        <f>IF(E91="Нет", 0, IF(E91="Да", A91, 0))</f>
        <v>0</v>
      </c>
      <c r="G91" s="95" t="s">
        <v>274</v>
      </c>
      <c r="H91" s="50" t="s">
        <v>230</v>
      </c>
      <c r="I91" s="41">
        <f>IF(H91="Нет", 0, IF(H91="Да", A91, 0))</f>
        <v>0</v>
      </c>
      <c r="K91" s="3">
        <v>1</v>
      </c>
      <c r="L91" s="3" t="s">
        <v>4</v>
      </c>
      <c r="M91" s="4" t="s">
        <v>5</v>
      </c>
      <c r="N91" s="4" t="s">
        <v>6</v>
      </c>
      <c r="O91" s="43" t="s">
        <v>230</v>
      </c>
      <c r="P91" s="41">
        <f>IF(O91="Нет",0,IF(O91="Да",K91,0))</f>
        <v>0</v>
      </c>
      <c r="Q91" s="95" t="str">
        <f>G91</f>
        <v>Пропишите рекомендации и меры по снижению выявленного риска</v>
      </c>
      <c r="R91" s="43" t="s">
        <v>230</v>
      </c>
      <c r="S91" s="41">
        <f>IF(R91="Нет",0,IF(R91="Да",K91,0))</f>
        <v>0</v>
      </c>
    </row>
    <row r="92" spans="1:19" ht="105">
      <c r="A92" s="3">
        <v>2</v>
      </c>
      <c r="B92" s="3" t="s">
        <v>203</v>
      </c>
      <c r="C92" s="4" t="s">
        <v>204</v>
      </c>
      <c r="D92" s="4" t="s">
        <v>205</v>
      </c>
      <c r="E92" s="41" t="s">
        <v>230</v>
      </c>
      <c r="F92" s="41">
        <f>IF(E92="Нет", 0, IF(E92="Да", A92, 0))</f>
        <v>0</v>
      </c>
      <c r="G92" s="96"/>
      <c r="H92" s="41" t="s">
        <v>230</v>
      </c>
      <c r="I92" s="41">
        <f>IF(H92="Нет", 0, IF(H92="Да", A92, 0))</f>
        <v>0</v>
      </c>
      <c r="K92" s="3">
        <v>2</v>
      </c>
      <c r="L92" s="3" t="s">
        <v>7</v>
      </c>
      <c r="M92" s="4" t="s">
        <v>8</v>
      </c>
      <c r="N92" s="4" t="s">
        <v>9</v>
      </c>
      <c r="O92" s="43" t="s">
        <v>230</v>
      </c>
      <c r="P92" s="41">
        <f>IF(O92="Нет", 0, IF(O92="Да", K92, 0))</f>
        <v>0</v>
      </c>
      <c r="Q92" s="96"/>
      <c r="R92" s="43" t="s">
        <v>230</v>
      </c>
      <c r="S92" s="41">
        <f>IF(R92="Нет", 0, IF(R92="Да", K92, 0))</f>
        <v>0</v>
      </c>
    </row>
    <row r="93" spans="1:19" ht="105">
      <c r="A93" s="3">
        <v>3</v>
      </c>
      <c r="B93" s="3" t="s">
        <v>206</v>
      </c>
      <c r="C93" s="4" t="s">
        <v>207</v>
      </c>
      <c r="D93" s="4" t="s">
        <v>208</v>
      </c>
      <c r="E93" s="41" t="s">
        <v>230</v>
      </c>
      <c r="F93" s="41">
        <f>IF(E93="Нет", 0, IF(E93="Да", A93, 0))</f>
        <v>0</v>
      </c>
      <c r="G93" s="96"/>
      <c r="H93" s="41" t="s">
        <v>230</v>
      </c>
      <c r="I93" s="41">
        <f>IF(H93="Нет", 0, IF(H93="Да", A93, 0))</f>
        <v>0</v>
      </c>
      <c r="K93" s="3">
        <v>3</v>
      </c>
      <c r="L93" s="4" t="s">
        <v>17</v>
      </c>
      <c r="M93" s="4" t="s">
        <v>10</v>
      </c>
      <c r="N93" s="4" t="s">
        <v>11</v>
      </c>
      <c r="O93" s="43" t="s">
        <v>230</v>
      </c>
      <c r="P93" s="41">
        <f>IF(O93="Нет", 0, IF(O93="Да", K93, 0))</f>
        <v>0</v>
      </c>
      <c r="Q93" s="96"/>
      <c r="R93" s="43" t="s">
        <v>230</v>
      </c>
      <c r="S93" s="41">
        <f>IF(R93="Нет", 0, IF(R93="Да", K93, 0))</f>
        <v>0</v>
      </c>
    </row>
    <row r="94" spans="1:19" ht="120">
      <c r="A94" s="3">
        <v>4</v>
      </c>
      <c r="B94" s="3" t="s">
        <v>209</v>
      </c>
      <c r="C94" s="4" t="s">
        <v>210</v>
      </c>
      <c r="D94" s="4" t="s">
        <v>211</v>
      </c>
      <c r="E94" s="41" t="s">
        <v>230</v>
      </c>
      <c r="F94" s="41">
        <f>IF(E94="Нет", 0, IF(E94="Да", A94, 0))</f>
        <v>0</v>
      </c>
      <c r="G94" s="96"/>
      <c r="H94" s="41" t="s">
        <v>230</v>
      </c>
      <c r="I94" s="41">
        <f>IF(H94="Нет", 0, IF(H94="Да", A94, 0))</f>
        <v>0</v>
      </c>
      <c r="K94" s="3">
        <v>4</v>
      </c>
      <c r="L94" s="3" t="s">
        <v>12</v>
      </c>
      <c r="M94" s="4" t="s">
        <v>13</v>
      </c>
      <c r="N94" s="4" t="s">
        <v>14</v>
      </c>
      <c r="O94" s="43" t="s">
        <v>230</v>
      </c>
      <c r="P94" s="41">
        <f>IF(O94="Нет", 0, IF(O94="Да", K94, 0))</f>
        <v>0</v>
      </c>
      <c r="Q94" s="96"/>
      <c r="R94" s="43" t="s">
        <v>230</v>
      </c>
      <c r="S94" s="41">
        <f>IF(R94="Нет", 0, IF(R94="Да", K94, 0))</f>
        <v>0</v>
      </c>
    </row>
    <row r="95" spans="1:19" ht="135">
      <c r="A95" s="3">
        <v>5</v>
      </c>
      <c r="B95" s="3" t="s">
        <v>212</v>
      </c>
      <c r="C95" s="4" t="s">
        <v>213</v>
      </c>
      <c r="D95" s="4" t="s">
        <v>214</v>
      </c>
      <c r="E95" s="41" t="s">
        <v>230</v>
      </c>
      <c r="F95" s="42">
        <f>IF(E95="Нет", 0, IF(E95="Да", A95, 0))</f>
        <v>0</v>
      </c>
      <c r="G95" s="97"/>
      <c r="H95" s="41" t="s">
        <v>230</v>
      </c>
      <c r="I95" s="42">
        <f>IF(H95="Нет", 0, IF(H95="Да", A95, 0))</f>
        <v>0</v>
      </c>
      <c r="K95" s="3">
        <v>5</v>
      </c>
      <c r="L95" s="3" t="s">
        <v>15</v>
      </c>
      <c r="M95" s="4" t="s">
        <v>16</v>
      </c>
      <c r="N95" s="4" t="s">
        <v>18</v>
      </c>
      <c r="O95" s="43" t="s">
        <v>230</v>
      </c>
      <c r="P95" s="42">
        <f>IF(O95="Нет", 0, IF(O95="Да", K95, 0))</f>
        <v>0</v>
      </c>
      <c r="Q95" s="97"/>
      <c r="R95" s="43" t="s">
        <v>230</v>
      </c>
      <c r="S95" s="42">
        <f>IF(R95="Нет", 0, IF(R95="Да", K95, 0))</f>
        <v>0</v>
      </c>
    </row>
    <row r="99" spans="1:19" ht="19.5" thickBot="1">
      <c r="A99" s="44" t="s">
        <v>228</v>
      </c>
      <c r="B99" s="45" t="str">
        <f>'орг-упр деятельность'!F19</f>
        <v>9)     повышение работников в должности, перевод на иные должности без проведения конкурсного отбора;</v>
      </c>
      <c r="C99" s="45"/>
      <c r="D99" s="45"/>
      <c r="E99" s="46"/>
      <c r="F99" s="46"/>
      <c r="G99" s="46"/>
      <c r="H99" s="46"/>
      <c r="I99" s="46"/>
      <c r="J99" s="46"/>
      <c r="K99" s="46"/>
      <c r="L99" s="46"/>
      <c r="M99" s="46"/>
      <c r="N99" s="46"/>
      <c r="O99" s="46"/>
      <c r="P99" s="46"/>
      <c r="Q99" s="46"/>
      <c r="R99" s="46"/>
      <c r="S99" s="46"/>
    </row>
    <row r="100" spans="1:19" ht="21.75" thickBot="1">
      <c r="A100" s="57" t="s">
        <v>229</v>
      </c>
      <c r="D100" s="55" t="s">
        <v>230</v>
      </c>
      <c r="E100" s="1"/>
      <c r="F100" s="49">
        <f>SUM(F103:F107)</f>
        <v>0</v>
      </c>
      <c r="G100" s="1"/>
      <c r="H100" s="1"/>
      <c r="I100" s="49">
        <f>SUM(I103:I107)</f>
        <v>0</v>
      </c>
      <c r="J100" s="1"/>
      <c r="K100" s="1"/>
      <c r="L100" s="1"/>
      <c r="M100" s="1"/>
      <c r="N100" s="1"/>
      <c r="O100" s="1"/>
      <c r="P100" s="49">
        <f>SUM(P103:P107)</f>
        <v>0</v>
      </c>
      <c r="Q100" s="1"/>
      <c r="R100" s="1"/>
      <c r="S100" s="49">
        <f>SUM(S103:S107)</f>
        <v>0</v>
      </c>
    </row>
    <row r="101" spans="1:19" ht="15.75">
      <c r="A101" s="48" t="s">
        <v>232</v>
      </c>
      <c r="K101" s="48" t="s">
        <v>233</v>
      </c>
    </row>
    <row r="102" spans="1:19" ht="25.5">
      <c r="A102" s="51" t="s">
        <v>0</v>
      </c>
      <c r="B102" s="52" t="s">
        <v>197</v>
      </c>
      <c r="C102" s="51" t="s">
        <v>198</v>
      </c>
      <c r="D102" s="51" t="s">
        <v>199</v>
      </c>
      <c r="E102" s="54" t="s">
        <v>234</v>
      </c>
      <c r="F102" s="54" t="s">
        <v>236</v>
      </c>
      <c r="G102" s="54" t="s">
        <v>235</v>
      </c>
      <c r="H102" s="54" t="s">
        <v>234</v>
      </c>
      <c r="I102" s="54" t="s">
        <v>237</v>
      </c>
      <c r="J102" s="53"/>
      <c r="K102" s="51" t="s">
        <v>0</v>
      </c>
      <c r="L102" s="51" t="s">
        <v>1</v>
      </c>
      <c r="M102" s="52" t="s">
        <v>2</v>
      </c>
      <c r="N102" s="51" t="s">
        <v>3</v>
      </c>
      <c r="O102" s="54" t="s">
        <v>234</v>
      </c>
      <c r="P102" s="51" t="s">
        <v>233</v>
      </c>
      <c r="Q102" s="54" t="s">
        <v>235</v>
      </c>
      <c r="R102" s="54" t="s">
        <v>234</v>
      </c>
      <c r="S102" s="54" t="str">
        <f>$S$32</f>
        <v>Итоговая вероятность</v>
      </c>
    </row>
    <row r="103" spans="1:19" ht="135">
      <c r="A103" s="3">
        <v>1</v>
      </c>
      <c r="B103" s="3" t="s">
        <v>200</v>
      </c>
      <c r="C103" s="4" t="s">
        <v>201</v>
      </c>
      <c r="D103" s="4" t="s">
        <v>202</v>
      </c>
      <c r="E103" s="50" t="s">
        <v>230</v>
      </c>
      <c r="F103" s="41">
        <f>IF(E103="Нет", 0, IF(E103="Да", A103, 0))</f>
        <v>0</v>
      </c>
      <c r="G103" s="95" t="s">
        <v>274</v>
      </c>
      <c r="H103" s="50" t="s">
        <v>230</v>
      </c>
      <c r="I103" s="41">
        <f>IF(H103="Нет", 0, IF(H103="Да", A103, 0))</f>
        <v>0</v>
      </c>
      <c r="K103" s="3">
        <v>1</v>
      </c>
      <c r="L103" s="3" t="s">
        <v>4</v>
      </c>
      <c r="M103" s="4" t="s">
        <v>5</v>
      </c>
      <c r="N103" s="4" t="s">
        <v>6</v>
      </c>
      <c r="O103" s="43" t="s">
        <v>230</v>
      </c>
      <c r="P103" s="41">
        <f>IF(O103="Нет",0,IF(O103="Да",K103,0))</f>
        <v>0</v>
      </c>
      <c r="Q103" s="95" t="str">
        <f>G103</f>
        <v>Пропишите рекомендации и меры по снижению выявленного риска</v>
      </c>
      <c r="R103" s="43" t="s">
        <v>230</v>
      </c>
      <c r="S103" s="41">
        <f>IF(R103="Нет",0,IF(R103="Да",K103,0))</f>
        <v>0</v>
      </c>
    </row>
    <row r="104" spans="1:19" ht="105">
      <c r="A104" s="3">
        <v>2</v>
      </c>
      <c r="B104" s="3" t="s">
        <v>203</v>
      </c>
      <c r="C104" s="4" t="s">
        <v>204</v>
      </c>
      <c r="D104" s="4" t="s">
        <v>205</v>
      </c>
      <c r="E104" s="41" t="s">
        <v>230</v>
      </c>
      <c r="F104" s="41">
        <f>IF(E104="Нет", 0, IF(E104="Да", A104, 0))</f>
        <v>0</v>
      </c>
      <c r="G104" s="96"/>
      <c r="H104" s="41" t="s">
        <v>230</v>
      </c>
      <c r="I104" s="41">
        <f>IF(H104="Нет", 0, IF(H104="Да", A104, 0))</f>
        <v>0</v>
      </c>
      <c r="K104" s="3">
        <v>2</v>
      </c>
      <c r="L104" s="3" t="s">
        <v>7</v>
      </c>
      <c r="M104" s="4" t="s">
        <v>8</v>
      </c>
      <c r="N104" s="4" t="s">
        <v>9</v>
      </c>
      <c r="O104" s="43" t="s">
        <v>230</v>
      </c>
      <c r="P104" s="41">
        <f>IF(O104="Нет", 0, IF(O104="Да", K104, 0))</f>
        <v>0</v>
      </c>
      <c r="Q104" s="96"/>
      <c r="R104" s="43" t="s">
        <v>230</v>
      </c>
      <c r="S104" s="41">
        <f>IF(R104="Нет", 0, IF(R104="Да", K104, 0))</f>
        <v>0</v>
      </c>
    </row>
    <row r="105" spans="1:19" ht="105">
      <c r="A105" s="3">
        <v>3</v>
      </c>
      <c r="B105" s="3" t="s">
        <v>206</v>
      </c>
      <c r="C105" s="4" t="s">
        <v>207</v>
      </c>
      <c r="D105" s="4" t="s">
        <v>208</v>
      </c>
      <c r="E105" s="41" t="s">
        <v>230</v>
      </c>
      <c r="F105" s="41">
        <f>IF(E105="Нет", 0, IF(E105="Да", A105, 0))</f>
        <v>0</v>
      </c>
      <c r="G105" s="96"/>
      <c r="H105" s="41" t="s">
        <v>230</v>
      </c>
      <c r="I105" s="41">
        <f>IF(H105="Нет", 0, IF(H105="Да", A105, 0))</f>
        <v>0</v>
      </c>
      <c r="K105" s="3">
        <v>3</v>
      </c>
      <c r="L105" s="4" t="s">
        <v>17</v>
      </c>
      <c r="M105" s="4" t="s">
        <v>10</v>
      </c>
      <c r="N105" s="4" t="s">
        <v>11</v>
      </c>
      <c r="O105" s="43" t="s">
        <v>230</v>
      </c>
      <c r="P105" s="41">
        <f>IF(O105="Нет", 0, IF(O105="Да", K105, 0))</f>
        <v>0</v>
      </c>
      <c r="Q105" s="96"/>
      <c r="R105" s="43" t="s">
        <v>230</v>
      </c>
      <c r="S105" s="41">
        <f>IF(R105="Нет", 0, IF(R105="Да", K105, 0))</f>
        <v>0</v>
      </c>
    </row>
    <row r="106" spans="1:19" ht="120">
      <c r="A106" s="3">
        <v>4</v>
      </c>
      <c r="B106" s="3" t="s">
        <v>209</v>
      </c>
      <c r="C106" s="4" t="s">
        <v>210</v>
      </c>
      <c r="D106" s="4" t="s">
        <v>211</v>
      </c>
      <c r="E106" s="41" t="s">
        <v>230</v>
      </c>
      <c r="F106" s="41">
        <f>IF(E106="Нет", 0, IF(E106="Да", A106, 0))</f>
        <v>0</v>
      </c>
      <c r="G106" s="96"/>
      <c r="H106" s="41" t="s">
        <v>230</v>
      </c>
      <c r="I106" s="41">
        <f>IF(H106="Нет", 0, IF(H106="Да", A106, 0))</f>
        <v>0</v>
      </c>
      <c r="K106" s="3">
        <v>4</v>
      </c>
      <c r="L106" s="3" t="s">
        <v>12</v>
      </c>
      <c r="M106" s="4" t="s">
        <v>13</v>
      </c>
      <c r="N106" s="4" t="s">
        <v>14</v>
      </c>
      <c r="O106" s="43" t="s">
        <v>230</v>
      </c>
      <c r="P106" s="41">
        <f>IF(O106="Нет", 0, IF(O106="Да", K106, 0))</f>
        <v>0</v>
      </c>
      <c r="Q106" s="96"/>
      <c r="R106" s="43" t="s">
        <v>230</v>
      </c>
      <c r="S106" s="41">
        <f>IF(R106="Нет", 0, IF(R106="Да", K106, 0))</f>
        <v>0</v>
      </c>
    </row>
    <row r="107" spans="1:19" ht="135">
      <c r="A107" s="3">
        <v>5</v>
      </c>
      <c r="B107" s="3" t="s">
        <v>212</v>
      </c>
      <c r="C107" s="4" t="s">
        <v>213</v>
      </c>
      <c r="D107" s="4" t="s">
        <v>214</v>
      </c>
      <c r="E107" s="41" t="s">
        <v>230</v>
      </c>
      <c r="F107" s="42">
        <f>IF(E107="Нет", 0, IF(E107="Да", A107, 0))</f>
        <v>0</v>
      </c>
      <c r="G107" s="97"/>
      <c r="H107" s="41" t="s">
        <v>230</v>
      </c>
      <c r="I107" s="42">
        <f>IF(H107="Нет", 0, IF(H107="Да", A107, 0))</f>
        <v>0</v>
      </c>
      <c r="K107" s="3">
        <v>5</v>
      </c>
      <c r="L107" s="3" t="s">
        <v>15</v>
      </c>
      <c r="M107" s="4" t="s">
        <v>16</v>
      </c>
      <c r="N107" s="4" t="s">
        <v>18</v>
      </c>
      <c r="O107" s="43" t="s">
        <v>230</v>
      </c>
      <c r="P107" s="42">
        <f>IF(O107="Нет", 0, IF(O107="Да", K107, 0))</f>
        <v>0</v>
      </c>
      <c r="Q107" s="97"/>
      <c r="R107" s="43" t="s">
        <v>230</v>
      </c>
      <c r="S107" s="42">
        <f>IF(R107="Нет", 0, IF(R107="Да", K107, 0))</f>
        <v>0</v>
      </c>
    </row>
    <row r="108" spans="1:19">
      <c r="C108" s="62"/>
      <c r="D108" s="62"/>
      <c r="E108" s="56"/>
      <c r="F108" s="63"/>
      <c r="G108" s="56"/>
      <c r="H108" s="56"/>
      <c r="I108" s="63"/>
      <c r="K108" s="1"/>
      <c r="L108" s="1"/>
      <c r="M108" s="62"/>
      <c r="N108" s="62"/>
      <c r="O108" s="64"/>
      <c r="P108" s="63"/>
      <c r="Q108" s="56"/>
      <c r="R108" s="64"/>
      <c r="S108" s="63"/>
    </row>
    <row r="111" spans="1:19" ht="19.5" thickBot="1">
      <c r="A111" s="44" t="s">
        <v>228</v>
      </c>
      <c r="B111" s="45" t="str">
        <f>'орг-упр деятельность'!F20</f>
        <v>10)  закрытость информации о заработных платах, поощрениях работников объекта анализа;</v>
      </c>
      <c r="C111" s="45"/>
      <c r="D111" s="45"/>
      <c r="E111" s="46"/>
      <c r="F111" s="46"/>
      <c r="G111" s="46"/>
      <c r="H111" s="46"/>
      <c r="I111" s="46"/>
      <c r="J111" s="46"/>
      <c r="K111" s="46"/>
      <c r="L111" s="46"/>
      <c r="M111" s="46"/>
      <c r="N111" s="46"/>
      <c r="O111" s="46"/>
      <c r="P111" s="46"/>
      <c r="Q111" s="46"/>
      <c r="R111" s="46"/>
      <c r="S111" s="46"/>
    </row>
    <row r="112" spans="1:19" ht="21.75" thickBot="1">
      <c r="A112" s="57" t="s">
        <v>229</v>
      </c>
      <c r="D112" s="55" t="s">
        <v>230</v>
      </c>
      <c r="E112" s="1"/>
      <c r="F112" s="49">
        <f>SUM(F115:F119)</f>
        <v>0</v>
      </c>
      <c r="G112" s="1"/>
      <c r="H112" s="1"/>
      <c r="I112" s="49">
        <f>SUM(I115:I119)</f>
        <v>0</v>
      </c>
      <c r="J112" s="1"/>
      <c r="K112" s="1"/>
      <c r="L112" s="1"/>
      <c r="M112" s="1"/>
      <c r="N112" s="1"/>
      <c r="O112" s="1"/>
      <c r="P112" s="49">
        <f>SUM(P115:P119)</f>
        <v>0</v>
      </c>
      <c r="Q112" s="1"/>
      <c r="R112" s="1"/>
      <c r="S112" s="49">
        <f>SUM(S115:S119)</f>
        <v>0</v>
      </c>
    </row>
    <row r="113" spans="1:19" ht="15.75">
      <c r="A113" s="48" t="s">
        <v>232</v>
      </c>
      <c r="K113" s="48" t="s">
        <v>233</v>
      </c>
    </row>
    <row r="114" spans="1:19" ht="25.5">
      <c r="A114" s="51" t="s">
        <v>0</v>
      </c>
      <c r="B114" s="52" t="s">
        <v>197</v>
      </c>
      <c r="C114" s="51" t="s">
        <v>198</v>
      </c>
      <c r="D114" s="51" t="s">
        <v>199</v>
      </c>
      <c r="E114" s="54" t="s">
        <v>234</v>
      </c>
      <c r="F114" s="54" t="s">
        <v>236</v>
      </c>
      <c r="G114" s="54" t="s">
        <v>235</v>
      </c>
      <c r="H114" s="54" t="s">
        <v>234</v>
      </c>
      <c r="I114" s="54" t="s">
        <v>237</v>
      </c>
      <c r="J114" s="53"/>
      <c r="K114" s="51" t="s">
        <v>0</v>
      </c>
      <c r="L114" s="51" t="s">
        <v>1</v>
      </c>
      <c r="M114" s="52" t="s">
        <v>2</v>
      </c>
      <c r="N114" s="51" t="s">
        <v>3</v>
      </c>
      <c r="O114" s="54" t="s">
        <v>234</v>
      </c>
      <c r="P114" s="51" t="s">
        <v>233</v>
      </c>
      <c r="Q114" s="54" t="s">
        <v>235</v>
      </c>
      <c r="R114" s="54" t="s">
        <v>234</v>
      </c>
      <c r="S114" s="54" t="str">
        <f>$S$32</f>
        <v>Итоговая вероятность</v>
      </c>
    </row>
    <row r="115" spans="1:19" ht="135">
      <c r="A115" s="3">
        <v>1</v>
      </c>
      <c r="B115" s="3" t="s">
        <v>200</v>
      </c>
      <c r="C115" s="4" t="s">
        <v>201</v>
      </c>
      <c r="D115" s="4" t="s">
        <v>202</v>
      </c>
      <c r="E115" s="50" t="s">
        <v>230</v>
      </c>
      <c r="F115" s="41">
        <f>IF(E115="Нет", 0, IF(E115="Да", A115, 0))</f>
        <v>0</v>
      </c>
      <c r="G115" s="95" t="s">
        <v>274</v>
      </c>
      <c r="H115" s="50" t="s">
        <v>230</v>
      </c>
      <c r="I115" s="41">
        <f>IF(H115="Нет", 0, IF(H115="Да", A115, 0))</f>
        <v>0</v>
      </c>
      <c r="K115" s="3">
        <v>1</v>
      </c>
      <c r="L115" s="3" t="s">
        <v>4</v>
      </c>
      <c r="M115" s="4" t="s">
        <v>5</v>
      </c>
      <c r="N115" s="4" t="s">
        <v>6</v>
      </c>
      <c r="O115" s="43" t="s">
        <v>230</v>
      </c>
      <c r="P115" s="41">
        <f>IF(O115="Нет",0,IF(O115="Да",K115,0))</f>
        <v>0</v>
      </c>
      <c r="Q115" s="95" t="str">
        <f>G115</f>
        <v>Пропишите рекомендации и меры по снижению выявленного риска</v>
      </c>
      <c r="R115" s="43" t="s">
        <v>230</v>
      </c>
      <c r="S115" s="41">
        <f>IF(R115="Нет",0,IF(R115="Да",K115,0))</f>
        <v>0</v>
      </c>
    </row>
    <row r="116" spans="1:19" ht="105">
      <c r="A116" s="3">
        <v>2</v>
      </c>
      <c r="B116" s="3" t="s">
        <v>203</v>
      </c>
      <c r="C116" s="4" t="s">
        <v>204</v>
      </c>
      <c r="D116" s="4" t="s">
        <v>205</v>
      </c>
      <c r="E116" s="41" t="s">
        <v>230</v>
      </c>
      <c r="F116" s="41">
        <f>IF(E116="Нет", 0, IF(E116="Да", A116, 0))</f>
        <v>0</v>
      </c>
      <c r="G116" s="96"/>
      <c r="H116" s="41" t="s">
        <v>230</v>
      </c>
      <c r="I116" s="41">
        <f>IF(H116="Нет", 0, IF(H116="Да", A116, 0))</f>
        <v>0</v>
      </c>
      <c r="K116" s="3">
        <v>2</v>
      </c>
      <c r="L116" s="3" t="s">
        <v>7</v>
      </c>
      <c r="M116" s="4" t="s">
        <v>8</v>
      </c>
      <c r="N116" s="4" t="s">
        <v>9</v>
      </c>
      <c r="O116" s="43" t="s">
        <v>230</v>
      </c>
      <c r="P116" s="41">
        <f>IF(O116="Нет", 0, IF(O116="Да", K116, 0))</f>
        <v>0</v>
      </c>
      <c r="Q116" s="96"/>
      <c r="R116" s="43" t="s">
        <v>230</v>
      </c>
      <c r="S116" s="41">
        <f>IF(R116="Нет", 0, IF(R116="Да", K116, 0))</f>
        <v>0</v>
      </c>
    </row>
    <row r="117" spans="1:19" ht="105">
      <c r="A117" s="3">
        <v>3</v>
      </c>
      <c r="B117" s="3" t="s">
        <v>206</v>
      </c>
      <c r="C117" s="4" t="s">
        <v>207</v>
      </c>
      <c r="D117" s="4" t="s">
        <v>208</v>
      </c>
      <c r="E117" s="41" t="s">
        <v>230</v>
      </c>
      <c r="F117" s="41">
        <f>IF(E117="Нет", 0, IF(E117="Да", A117, 0))</f>
        <v>0</v>
      </c>
      <c r="G117" s="96"/>
      <c r="H117" s="41" t="s">
        <v>230</v>
      </c>
      <c r="I117" s="41">
        <f>IF(H117="Нет", 0, IF(H117="Да", A117, 0))</f>
        <v>0</v>
      </c>
      <c r="K117" s="3">
        <v>3</v>
      </c>
      <c r="L117" s="4" t="s">
        <v>17</v>
      </c>
      <c r="M117" s="4" t="s">
        <v>10</v>
      </c>
      <c r="N117" s="4" t="s">
        <v>11</v>
      </c>
      <c r="O117" s="43" t="s">
        <v>230</v>
      </c>
      <c r="P117" s="41">
        <f>IF(O117="Нет", 0, IF(O117="Да", K117, 0))</f>
        <v>0</v>
      </c>
      <c r="Q117" s="96"/>
      <c r="R117" s="43" t="s">
        <v>230</v>
      </c>
      <c r="S117" s="41">
        <f>IF(R117="Нет", 0, IF(R117="Да", K117, 0))</f>
        <v>0</v>
      </c>
    </row>
    <row r="118" spans="1:19" ht="120">
      <c r="A118" s="3">
        <v>4</v>
      </c>
      <c r="B118" s="3" t="s">
        <v>209</v>
      </c>
      <c r="C118" s="4" t="s">
        <v>210</v>
      </c>
      <c r="D118" s="4" t="s">
        <v>211</v>
      </c>
      <c r="E118" s="41" t="s">
        <v>230</v>
      </c>
      <c r="F118" s="41">
        <f>IF(E118="Нет", 0, IF(E118="Да", A118, 0))</f>
        <v>0</v>
      </c>
      <c r="G118" s="96"/>
      <c r="H118" s="41" t="s">
        <v>230</v>
      </c>
      <c r="I118" s="41">
        <f>IF(H118="Нет", 0, IF(H118="Да", A118, 0))</f>
        <v>0</v>
      </c>
      <c r="K118" s="3">
        <v>4</v>
      </c>
      <c r="L118" s="3" t="s">
        <v>12</v>
      </c>
      <c r="M118" s="4" t="s">
        <v>13</v>
      </c>
      <c r="N118" s="4" t="s">
        <v>14</v>
      </c>
      <c r="O118" s="43" t="s">
        <v>230</v>
      </c>
      <c r="P118" s="41">
        <f>IF(O118="Нет", 0, IF(O118="Да", K118, 0))</f>
        <v>0</v>
      </c>
      <c r="Q118" s="96"/>
      <c r="R118" s="43" t="s">
        <v>230</v>
      </c>
      <c r="S118" s="41">
        <f>IF(R118="Нет", 0, IF(R118="Да", K118, 0))</f>
        <v>0</v>
      </c>
    </row>
    <row r="119" spans="1:19" ht="135">
      <c r="A119" s="3">
        <v>5</v>
      </c>
      <c r="B119" s="3" t="s">
        <v>212</v>
      </c>
      <c r="C119" s="4" t="s">
        <v>213</v>
      </c>
      <c r="D119" s="4" t="s">
        <v>214</v>
      </c>
      <c r="E119" s="41" t="s">
        <v>230</v>
      </c>
      <c r="F119" s="42">
        <f>IF(E119="Нет", 0, IF(E119="Да", A119, 0))</f>
        <v>0</v>
      </c>
      <c r="G119" s="97"/>
      <c r="H119" s="41" t="s">
        <v>230</v>
      </c>
      <c r="I119" s="42">
        <f>IF(H119="Нет", 0, IF(H119="Да", A119, 0))</f>
        <v>0</v>
      </c>
      <c r="K119" s="3">
        <v>5</v>
      </c>
      <c r="L119" s="3" t="s">
        <v>15</v>
      </c>
      <c r="M119" s="4" t="s">
        <v>16</v>
      </c>
      <c r="N119" s="4" t="s">
        <v>18</v>
      </c>
      <c r="O119" s="43" t="s">
        <v>230</v>
      </c>
      <c r="P119" s="42">
        <f>IF(O119="Нет", 0, IF(O119="Да", K119, 0))</f>
        <v>0</v>
      </c>
      <c r="Q119" s="97"/>
      <c r="R119" s="43" t="s">
        <v>230</v>
      </c>
      <c r="S119" s="42">
        <f>IF(R119="Нет", 0, IF(R119="Да", K119, 0))</f>
        <v>0</v>
      </c>
    </row>
    <row r="123" spans="1:19" ht="19.5" thickBot="1">
      <c r="A123" s="44" t="s">
        <v>228</v>
      </c>
      <c r="B123" s="45" t="str">
        <f>'орг-упр деятельность'!F21</f>
        <v>11)  поощрение работников при наличии не снятых дисциплинарных взысканий;</v>
      </c>
      <c r="C123" s="45"/>
      <c r="D123" s="45"/>
      <c r="E123" s="46"/>
      <c r="F123" s="46"/>
      <c r="G123" s="46"/>
      <c r="H123" s="46"/>
      <c r="I123" s="46"/>
      <c r="J123" s="46"/>
      <c r="K123" s="46"/>
      <c r="L123" s="46"/>
      <c r="M123" s="46"/>
      <c r="N123" s="46"/>
      <c r="O123" s="46"/>
      <c r="P123" s="46"/>
      <c r="Q123" s="46"/>
      <c r="R123" s="46"/>
      <c r="S123" s="46"/>
    </row>
    <row r="124" spans="1:19" ht="21.75" thickBot="1">
      <c r="A124" s="57" t="s">
        <v>229</v>
      </c>
      <c r="D124" s="55" t="s">
        <v>230</v>
      </c>
      <c r="E124" s="1"/>
      <c r="F124" s="49">
        <f>SUM(F127:F131)</f>
        <v>0</v>
      </c>
      <c r="G124" s="1"/>
      <c r="H124" s="1"/>
      <c r="I124" s="49">
        <f>SUM(I127:I131)</f>
        <v>0</v>
      </c>
      <c r="J124" s="1"/>
      <c r="K124" s="1"/>
      <c r="L124" s="1"/>
      <c r="M124" s="1"/>
      <c r="N124" s="1"/>
      <c r="O124" s="1"/>
      <c r="P124" s="49">
        <f>SUM(P127:P131)</f>
        <v>0</v>
      </c>
      <c r="Q124" s="1"/>
      <c r="R124" s="1"/>
      <c r="S124" s="49">
        <f>SUM(S127:S131)</f>
        <v>0</v>
      </c>
    </row>
    <row r="125" spans="1:19" ht="15.75">
      <c r="A125" s="48" t="s">
        <v>232</v>
      </c>
      <c r="K125" s="48" t="s">
        <v>233</v>
      </c>
    </row>
    <row r="126" spans="1:19" ht="25.5">
      <c r="A126" s="51" t="s">
        <v>0</v>
      </c>
      <c r="B126" s="52" t="s">
        <v>197</v>
      </c>
      <c r="C126" s="51" t="s">
        <v>198</v>
      </c>
      <c r="D126" s="51" t="s">
        <v>199</v>
      </c>
      <c r="E126" s="54" t="s">
        <v>234</v>
      </c>
      <c r="F126" s="54" t="s">
        <v>236</v>
      </c>
      <c r="G126" s="54" t="s">
        <v>235</v>
      </c>
      <c r="H126" s="54" t="s">
        <v>234</v>
      </c>
      <c r="I126" s="54" t="s">
        <v>237</v>
      </c>
      <c r="J126" s="53"/>
      <c r="K126" s="51" t="s">
        <v>0</v>
      </c>
      <c r="L126" s="51" t="s">
        <v>1</v>
      </c>
      <c r="M126" s="52" t="s">
        <v>2</v>
      </c>
      <c r="N126" s="51" t="s">
        <v>3</v>
      </c>
      <c r="O126" s="54" t="s">
        <v>234</v>
      </c>
      <c r="P126" s="51" t="s">
        <v>233</v>
      </c>
      <c r="Q126" s="54" t="s">
        <v>235</v>
      </c>
      <c r="R126" s="54" t="s">
        <v>234</v>
      </c>
      <c r="S126" s="54" t="str">
        <f>$S$32</f>
        <v>Итоговая вероятность</v>
      </c>
    </row>
    <row r="127" spans="1:19" ht="135">
      <c r="A127" s="3">
        <v>1</v>
      </c>
      <c r="B127" s="3" t="s">
        <v>200</v>
      </c>
      <c r="C127" s="4" t="s">
        <v>201</v>
      </c>
      <c r="D127" s="4" t="s">
        <v>202</v>
      </c>
      <c r="E127" s="50" t="s">
        <v>230</v>
      </c>
      <c r="F127" s="41">
        <f>IF(E127="Нет", 0, IF(E127="Да", A127, 0))</f>
        <v>0</v>
      </c>
      <c r="G127" s="95" t="s">
        <v>274</v>
      </c>
      <c r="H127" s="50" t="s">
        <v>230</v>
      </c>
      <c r="I127" s="41">
        <f>IF(H127="Нет", 0, IF(H127="Да", A127, 0))</f>
        <v>0</v>
      </c>
      <c r="K127" s="3">
        <v>1</v>
      </c>
      <c r="L127" s="3" t="s">
        <v>4</v>
      </c>
      <c r="M127" s="4" t="s">
        <v>5</v>
      </c>
      <c r="N127" s="4" t="s">
        <v>6</v>
      </c>
      <c r="O127" s="43" t="s">
        <v>230</v>
      </c>
      <c r="P127" s="41">
        <f>IF(O127="Нет",0,IF(O127="Да",K127,0))</f>
        <v>0</v>
      </c>
      <c r="Q127" s="95" t="str">
        <f>G127</f>
        <v>Пропишите рекомендации и меры по снижению выявленного риска</v>
      </c>
      <c r="R127" s="43" t="s">
        <v>230</v>
      </c>
      <c r="S127" s="41">
        <f>IF(R127="Нет",0,IF(R127="Да",K127,0))</f>
        <v>0</v>
      </c>
    </row>
    <row r="128" spans="1:19" ht="105">
      <c r="A128" s="3">
        <v>2</v>
      </c>
      <c r="B128" s="3" t="s">
        <v>203</v>
      </c>
      <c r="C128" s="4" t="s">
        <v>204</v>
      </c>
      <c r="D128" s="4" t="s">
        <v>205</v>
      </c>
      <c r="E128" s="41" t="s">
        <v>230</v>
      </c>
      <c r="F128" s="41">
        <f>IF(E128="Нет", 0, IF(E128="Да", A128, 0))</f>
        <v>0</v>
      </c>
      <c r="G128" s="96"/>
      <c r="H128" s="41" t="s">
        <v>230</v>
      </c>
      <c r="I128" s="41">
        <f>IF(H128="Нет", 0, IF(H128="Да", A128, 0))</f>
        <v>0</v>
      </c>
      <c r="K128" s="3">
        <v>2</v>
      </c>
      <c r="L128" s="3" t="s">
        <v>7</v>
      </c>
      <c r="M128" s="4" t="s">
        <v>8</v>
      </c>
      <c r="N128" s="4" t="s">
        <v>9</v>
      </c>
      <c r="O128" s="43" t="s">
        <v>230</v>
      </c>
      <c r="P128" s="41">
        <f>IF(O128="Нет", 0, IF(O128="Да", K128, 0))</f>
        <v>0</v>
      </c>
      <c r="Q128" s="96"/>
      <c r="R128" s="43" t="s">
        <v>230</v>
      </c>
      <c r="S128" s="41">
        <f>IF(R128="Нет", 0, IF(R128="Да", K128, 0))</f>
        <v>0</v>
      </c>
    </row>
    <row r="129" spans="1:19" ht="105">
      <c r="A129" s="3">
        <v>3</v>
      </c>
      <c r="B129" s="3" t="s">
        <v>206</v>
      </c>
      <c r="C129" s="4" t="s">
        <v>207</v>
      </c>
      <c r="D129" s="4" t="s">
        <v>208</v>
      </c>
      <c r="E129" s="41" t="s">
        <v>230</v>
      </c>
      <c r="F129" s="41">
        <f>IF(E129="Нет", 0, IF(E129="Да", A129, 0))</f>
        <v>0</v>
      </c>
      <c r="G129" s="96"/>
      <c r="H129" s="41" t="s">
        <v>230</v>
      </c>
      <c r="I129" s="41">
        <f>IF(H129="Нет", 0, IF(H129="Да", A129, 0))</f>
        <v>0</v>
      </c>
      <c r="K129" s="3">
        <v>3</v>
      </c>
      <c r="L129" s="4" t="s">
        <v>17</v>
      </c>
      <c r="M129" s="4" t="s">
        <v>10</v>
      </c>
      <c r="N129" s="4" t="s">
        <v>11</v>
      </c>
      <c r="O129" s="43" t="s">
        <v>230</v>
      </c>
      <c r="P129" s="41">
        <f>IF(O129="Нет", 0, IF(O129="Да", K129, 0))</f>
        <v>0</v>
      </c>
      <c r="Q129" s="96"/>
      <c r="R129" s="43" t="s">
        <v>230</v>
      </c>
      <c r="S129" s="41">
        <f>IF(R129="Нет", 0, IF(R129="Да", K129, 0))</f>
        <v>0</v>
      </c>
    </row>
    <row r="130" spans="1:19" ht="120">
      <c r="A130" s="3">
        <v>4</v>
      </c>
      <c r="B130" s="3" t="s">
        <v>209</v>
      </c>
      <c r="C130" s="4" t="s">
        <v>210</v>
      </c>
      <c r="D130" s="4" t="s">
        <v>211</v>
      </c>
      <c r="E130" s="41" t="s">
        <v>230</v>
      </c>
      <c r="F130" s="41">
        <f>IF(E130="Нет", 0, IF(E130="Да", A130, 0))</f>
        <v>0</v>
      </c>
      <c r="G130" s="96"/>
      <c r="H130" s="41" t="s">
        <v>230</v>
      </c>
      <c r="I130" s="41">
        <f>IF(H130="Нет", 0, IF(H130="Да", A130, 0))</f>
        <v>0</v>
      </c>
      <c r="K130" s="3">
        <v>4</v>
      </c>
      <c r="L130" s="3" t="s">
        <v>12</v>
      </c>
      <c r="M130" s="4" t="s">
        <v>13</v>
      </c>
      <c r="N130" s="4" t="s">
        <v>14</v>
      </c>
      <c r="O130" s="43" t="s">
        <v>230</v>
      </c>
      <c r="P130" s="41">
        <f>IF(O130="Нет", 0, IF(O130="Да", K130, 0))</f>
        <v>0</v>
      </c>
      <c r="Q130" s="96"/>
      <c r="R130" s="43" t="s">
        <v>230</v>
      </c>
      <c r="S130" s="41">
        <f>IF(R130="Нет", 0, IF(R130="Да", K130, 0))</f>
        <v>0</v>
      </c>
    </row>
    <row r="131" spans="1:19" ht="135">
      <c r="A131" s="3">
        <v>5</v>
      </c>
      <c r="B131" s="3" t="s">
        <v>212</v>
      </c>
      <c r="C131" s="4" t="s">
        <v>213</v>
      </c>
      <c r="D131" s="4" t="s">
        <v>214</v>
      </c>
      <c r="E131" s="41" t="s">
        <v>230</v>
      </c>
      <c r="F131" s="42">
        <f>IF(E131="Нет", 0, IF(E131="Да", A131, 0))</f>
        <v>0</v>
      </c>
      <c r="G131" s="97"/>
      <c r="H131" s="41" t="s">
        <v>230</v>
      </c>
      <c r="I131" s="42">
        <f>IF(H131="Нет", 0, IF(H131="Да", A131, 0))</f>
        <v>0</v>
      </c>
      <c r="K131" s="3">
        <v>5</v>
      </c>
      <c r="L131" s="3" t="s">
        <v>15</v>
      </c>
      <c r="M131" s="4" t="s">
        <v>16</v>
      </c>
      <c r="N131" s="4" t="s">
        <v>18</v>
      </c>
      <c r="O131" s="43" t="s">
        <v>230</v>
      </c>
      <c r="P131" s="42">
        <f>IF(O131="Нет", 0, IF(O131="Да", K131, 0))</f>
        <v>0</v>
      </c>
      <c r="Q131" s="97"/>
      <c r="R131" s="43" t="s">
        <v>230</v>
      </c>
      <c r="S131" s="42">
        <f>IF(R131="Нет", 0, IF(R131="Да", K131, 0))</f>
        <v>0</v>
      </c>
    </row>
    <row r="135" spans="1:19" ht="19.5" thickBot="1">
      <c r="A135" s="44" t="s">
        <v>228</v>
      </c>
      <c r="B135" s="45" t="str">
        <f>'орг-упр деятельность'!F22</f>
        <v>12)  большой удельный вес досрочно снятых дисциплинарных взысканий;</v>
      </c>
      <c r="C135" s="45"/>
      <c r="D135" s="45"/>
      <c r="E135" s="46"/>
      <c r="F135" s="46"/>
      <c r="G135" s="46"/>
      <c r="H135" s="46"/>
      <c r="I135" s="46"/>
      <c r="J135" s="46"/>
      <c r="K135" s="46"/>
      <c r="L135" s="46"/>
      <c r="M135" s="46"/>
      <c r="N135" s="46"/>
      <c r="O135" s="46"/>
      <c r="P135" s="46"/>
      <c r="Q135" s="46"/>
      <c r="R135" s="46"/>
      <c r="S135" s="46"/>
    </row>
    <row r="136" spans="1:19" ht="21.75" thickBot="1">
      <c r="A136" s="57" t="s">
        <v>229</v>
      </c>
      <c r="D136" s="55" t="s">
        <v>230</v>
      </c>
      <c r="E136" s="1"/>
      <c r="F136" s="49">
        <f>SUM(F139:F143)</f>
        <v>0</v>
      </c>
      <c r="G136" s="1"/>
      <c r="H136" s="1"/>
      <c r="I136" s="49">
        <f>SUM(I139:I143)</f>
        <v>0</v>
      </c>
      <c r="J136" s="1"/>
      <c r="K136" s="1"/>
      <c r="L136" s="1"/>
      <c r="M136" s="1"/>
      <c r="N136" s="1"/>
      <c r="O136" s="1"/>
      <c r="P136" s="49">
        <f>SUM(P139:P143)</f>
        <v>0</v>
      </c>
      <c r="Q136" s="1"/>
      <c r="R136" s="1"/>
      <c r="S136" s="49">
        <f>SUM(S139:S143)</f>
        <v>0</v>
      </c>
    </row>
    <row r="137" spans="1:19" ht="15.75">
      <c r="A137" s="48" t="s">
        <v>232</v>
      </c>
      <c r="K137" s="48" t="s">
        <v>233</v>
      </c>
    </row>
    <row r="138" spans="1:19" ht="25.5">
      <c r="A138" s="51" t="s">
        <v>0</v>
      </c>
      <c r="B138" s="52" t="s">
        <v>197</v>
      </c>
      <c r="C138" s="51" t="s">
        <v>198</v>
      </c>
      <c r="D138" s="51" t="s">
        <v>199</v>
      </c>
      <c r="E138" s="54" t="s">
        <v>234</v>
      </c>
      <c r="F138" s="54" t="s">
        <v>236</v>
      </c>
      <c r="G138" s="54" t="s">
        <v>235</v>
      </c>
      <c r="H138" s="54" t="s">
        <v>234</v>
      </c>
      <c r="I138" s="54" t="s">
        <v>237</v>
      </c>
      <c r="J138" s="53"/>
      <c r="K138" s="51" t="s">
        <v>0</v>
      </c>
      <c r="L138" s="51" t="s">
        <v>1</v>
      </c>
      <c r="M138" s="52" t="s">
        <v>2</v>
      </c>
      <c r="N138" s="51" t="s">
        <v>3</v>
      </c>
      <c r="O138" s="54" t="s">
        <v>234</v>
      </c>
      <c r="P138" s="51" t="s">
        <v>233</v>
      </c>
      <c r="Q138" s="54" t="s">
        <v>235</v>
      </c>
      <c r="R138" s="54" t="s">
        <v>234</v>
      </c>
      <c r="S138" s="54" t="str">
        <f>$S$32</f>
        <v>Итоговая вероятность</v>
      </c>
    </row>
    <row r="139" spans="1:19" ht="135">
      <c r="A139" s="3">
        <v>1</v>
      </c>
      <c r="B139" s="3" t="s">
        <v>200</v>
      </c>
      <c r="C139" s="4" t="s">
        <v>201</v>
      </c>
      <c r="D139" s="4" t="s">
        <v>202</v>
      </c>
      <c r="E139" s="50" t="s">
        <v>230</v>
      </c>
      <c r="F139" s="41">
        <f>IF(E139="Нет", 0, IF(E139="Да", A139, 0))</f>
        <v>0</v>
      </c>
      <c r="G139" s="95" t="s">
        <v>274</v>
      </c>
      <c r="H139" s="50" t="s">
        <v>230</v>
      </c>
      <c r="I139" s="41">
        <f>IF(H139="Нет", 0, IF(H139="Да", A139, 0))</f>
        <v>0</v>
      </c>
      <c r="K139" s="3">
        <v>1</v>
      </c>
      <c r="L139" s="3" t="s">
        <v>4</v>
      </c>
      <c r="M139" s="4" t="s">
        <v>5</v>
      </c>
      <c r="N139" s="4" t="s">
        <v>6</v>
      </c>
      <c r="O139" s="43" t="s">
        <v>230</v>
      </c>
      <c r="P139" s="41">
        <f>IF(O139="Нет",0,IF(O139="Да",K139,0))</f>
        <v>0</v>
      </c>
      <c r="Q139" s="95" t="str">
        <f>G139</f>
        <v>Пропишите рекомендации и меры по снижению выявленного риска</v>
      </c>
      <c r="R139" s="43" t="s">
        <v>230</v>
      </c>
      <c r="S139" s="41">
        <f>IF(R139="Нет",0,IF(R139="Да",K139,0))</f>
        <v>0</v>
      </c>
    </row>
    <row r="140" spans="1:19" ht="105">
      <c r="A140" s="3">
        <v>2</v>
      </c>
      <c r="B140" s="3" t="s">
        <v>203</v>
      </c>
      <c r="C140" s="4" t="s">
        <v>204</v>
      </c>
      <c r="D140" s="4" t="s">
        <v>205</v>
      </c>
      <c r="E140" s="41" t="s">
        <v>230</v>
      </c>
      <c r="F140" s="41">
        <f>IF(E140="Нет", 0, IF(E140="Да", A140, 0))</f>
        <v>0</v>
      </c>
      <c r="G140" s="96"/>
      <c r="H140" s="41" t="s">
        <v>230</v>
      </c>
      <c r="I140" s="41">
        <f>IF(H140="Нет", 0, IF(H140="Да", A140, 0))</f>
        <v>0</v>
      </c>
      <c r="K140" s="3">
        <v>2</v>
      </c>
      <c r="L140" s="3" t="s">
        <v>7</v>
      </c>
      <c r="M140" s="4" t="s">
        <v>8</v>
      </c>
      <c r="N140" s="4" t="s">
        <v>9</v>
      </c>
      <c r="O140" s="43" t="s">
        <v>230</v>
      </c>
      <c r="P140" s="41">
        <f>IF(O140="Нет", 0, IF(O140="Да", K140, 0))</f>
        <v>0</v>
      </c>
      <c r="Q140" s="96"/>
      <c r="R140" s="43" t="s">
        <v>230</v>
      </c>
      <c r="S140" s="41">
        <f>IF(R140="Нет", 0, IF(R140="Да", K140, 0))</f>
        <v>0</v>
      </c>
    </row>
    <row r="141" spans="1:19" ht="105">
      <c r="A141" s="3">
        <v>3</v>
      </c>
      <c r="B141" s="3" t="s">
        <v>206</v>
      </c>
      <c r="C141" s="4" t="s">
        <v>207</v>
      </c>
      <c r="D141" s="4" t="s">
        <v>208</v>
      </c>
      <c r="E141" s="41" t="s">
        <v>230</v>
      </c>
      <c r="F141" s="41">
        <f>IF(E141="Нет", 0, IF(E141="Да", A141, 0))</f>
        <v>0</v>
      </c>
      <c r="G141" s="96"/>
      <c r="H141" s="41" t="s">
        <v>230</v>
      </c>
      <c r="I141" s="41">
        <f>IF(H141="Нет", 0, IF(H141="Да", A141, 0))</f>
        <v>0</v>
      </c>
      <c r="K141" s="3">
        <v>3</v>
      </c>
      <c r="L141" s="4" t="s">
        <v>17</v>
      </c>
      <c r="M141" s="4" t="s">
        <v>10</v>
      </c>
      <c r="N141" s="4" t="s">
        <v>11</v>
      </c>
      <c r="O141" s="43" t="s">
        <v>230</v>
      </c>
      <c r="P141" s="41">
        <f>IF(O141="Нет", 0, IF(O141="Да", K141, 0))</f>
        <v>0</v>
      </c>
      <c r="Q141" s="96"/>
      <c r="R141" s="43" t="s">
        <v>230</v>
      </c>
      <c r="S141" s="41">
        <f>IF(R141="Нет", 0, IF(R141="Да", K141, 0))</f>
        <v>0</v>
      </c>
    </row>
    <row r="142" spans="1:19" ht="120">
      <c r="A142" s="3">
        <v>4</v>
      </c>
      <c r="B142" s="3" t="s">
        <v>209</v>
      </c>
      <c r="C142" s="4" t="s">
        <v>210</v>
      </c>
      <c r="D142" s="4" t="s">
        <v>211</v>
      </c>
      <c r="E142" s="41" t="s">
        <v>230</v>
      </c>
      <c r="F142" s="41">
        <f>IF(E142="Нет", 0, IF(E142="Да", A142, 0))</f>
        <v>0</v>
      </c>
      <c r="G142" s="96"/>
      <c r="H142" s="41" t="s">
        <v>230</v>
      </c>
      <c r="I142" s="41">
        <f>IF(H142="Нет", 0, IF(H142="Да", A142, 0))</f>
        <v>0</v>
      </c>
      <c r="K142" s="3">
        <v>4</v>
      </c>
      <c r="L142" s="3" t="s">
        <v>12</v>
      </c>
      <c r="M142" s="4" t="s">
        <v>13</v>
      </c>
      <c r="N142" s="4" t="s">
        <v>14</v>
      </c>
      <c r="O142" s="43" t="s">
        <v>230</v>
      </c>
      <c r="P142" s="41">
        <f>IF(O142="Нет", 0, IF(O142="Да", K142, 0))</f>
        <v>0</v>
      </c>
      <c r="Q142" s="96"/>
      <c r="R142" s="43" t="s">
        <v>230</v>
      </c>
      <c r="S142" s="41">
        <f>IF(R142="Нет", 0, IF(R142="Да", K142, 0))</f>
        <v>0</v>
      </c>
    </row>
    <row r="143" spans="1:19" ht="135">
      <c r="A143" s="3">
        <v>5</v>
      </c>
      <c r="B143" s="3" t="s">
        <v>212</v>
      </c>
      <c r="C143" s="4" t="s">
        <v>213</v>
      </c>
      <c r="D143" s="4" t="s">
        <v>214</v>
      </c>
      <c r="E143" s="41" t="s">
        <v>230</v>
      </c>
      <c r="F143" s="42">
        <f>IF(E143="Нет", 0, IF(E143="Да", A143, 0))</f>
        <v>0</v>
      </c>
      <c r="G143" s="97"/>
      <c r="H143" s="41" t="s">
        <v>230</v>
      </c>
      <c r="I143" s="42">
        <f>IF(H143="Нет", 0, IF(H143="Да", A143, 0))</f>
        <v>0</v>
      </c>
      <c r="K143" s="3">
        <v>5</v>
      </c>
      <c r="L143" s="3" t="s">
        <v>15</v>
      </c>
      <c r="M143" s="4" t="s">
        <v>16</v>
      </c>
      <c r="N143" s="4" t="s">
        <v>18</v>
      </c>
      <c r="O143" s="43" t="s">
        <v>230</v>
      </c>
      <c r="P143" s="42">
        <f>IF(O143="Нет", 0, IF(O143="Да", K143, 0))</f>
        <v>0</v>
      </c>
      <c r="Q143" s="97"/>
      <c r="R143" s="43" t="s">
        <v>230</v>
      </c>
      <c r="S143" s="42">
        <f>IF(R143="Нет", 0, IF(R143="Да", K143, 0))</f>
        <v>0</v>
      </c>
    </row>
    <row r="147" spans="1:19" ht="19.5" thickBot="1">
      <c r="A147" s="44" t="s">
        <v>228</v>
      </c>
      <c r="B147" s="45" t="str">
        <f>'орг-упр деятельность'!F23</f>
        <v>13)  поощрение работников на усмотрение должностных лиц объекта анализа вне зависимости от результатов работы;</v>
      </c>
      <c r="C147" s="45"/>
      <c r="D147" s="45"/>
      <c r="E147" s="46"/>
      <c r="F147" s="46"/>
      <c r="G147" s="46"/>
      <c r="H147" s="46"/>
      <c r="I147" s="46"/>
      <c r="J147" s="46"/>
      <c r="K147" s="46"/>
      <c r="L147" s="46"/>
      <c r="M147" s="46"/>
      <c r="N147" s="46"/>
      <c r="O147" s="46"/>
      <c r="P147" s="46"/>
      <c r="Q147" s="46"/>
      <c r="R147" s="46"/>
      <c r="S147" s="46"/>
    </row>
    <row r="148" spans="1:19" ht="21.75" thickBot="1">
      <c r="A148" s="57" t="s">
        <v>229</v>
      </c>
      <c r="D148" s="55" t="s">
        <v>230</v>
      </c>
      <c r="E148" s="1"/>
      <c r="F148" s="49">
        <f>SUM(F151:F155)</f>
        <v>0</v>
      </c>
      <c r="G148" s="1"/>
      <c r="H148" s="1"/>
      <c r="I148" s="49">
        <f>SUM(I151:I155)</f>
        <v>0</v>
      </c>
      <c r="J148" s="1"/>
      <c r="K148" s="1"/>
      <c r="L148" s="1"/>
      <c r="M148" s="1"/>
      <c r="N148" s="1"/>
      <c r="O148" s="1"/>
      <c r="P148" s="49">
        <f>SUM(P151:P155)</f>
        <v>0</v>
      </c>
      <c r="Q148" s="1"/>
      <c r="R148" s="1"/>
      <c r="S148" s="49">
        <f>SUM(S151:S155)</f>
        <v>0</v>
      </c>
    </row>
    <row r="149" spans="1:19" ht="15.75">
      <c r="A149" s="48" t="s">
        <v>232</v>
      </c>
      <c r="K149" s="48" t="s">
        <v>233</v>
      </c>
    </row>
    <row r="150" spans="1:19" ht="25.5">
      <c r="A150" s="51" t="s">
        <v>0</v>
      </c>
      <c r="B150" s="52" t="s">
        <v>197</v>
      </c>
      <c r="C150" s="51" t="s">
        <v>198</v>
      </c>
      <c r="D150" s="51" t="s">
        <v>199</v>
      </c>
      <c r="E150" s="54" t="s">
        <v>234</v>
      </c>
      <c r="F150" s="54" t="s">
        <v>236</v>
      </c>
      <c r="G150" s="54" t="s">
        <v>235</v>
      </c>
      <c r="H150" s="54" t="s">
        <v>234</v>
      </c>
      <c r="I150" s="54" t="s">
        <v>237</v>
      </c>
      <c r="J150" s="53"/>
      <c r="K150" s="51" t="s">
        <v>0</v>
      </c>
      <c r="L150" s="51" t="s">
        <v>1</v>
      </c>
      <c r="M150" s="52" t="s">
        <v>2</v>
      </c>
      <c r="N150" s="51" t="s">
        <v>3</v>
      </c>
      <c r="O150" s="54" t="s">
        <v>234</v>
      </c>
      <c r="P150" s="51" t="s">
        <v>233</v>
      </c>
      <c r="Q150" s="54" t="s">
        <v>235</v>
      </c>
      <c r="R150" s="54" t="s">
        <v>234</v>
      </c>
      <c r="S150" s="54" t="str">
        <f>$S$32</f>
        <v>Итоговая вероятность</v>
      </c>
    </row>
    <row r="151" spans="1:19" ht="135">
      <c r="A151" s="3">
        <v>1</v>
      </c>
      <c r="B151" s="3" t="s">
        <v>200</v>
      </c>
      <c r="C151" s="4" t="s">
        <v>201</v>
      </c>
      <c r="D151" s="4" t="s">
        <v>202</v>
      </c>
      <c r="E151" s="50" t="s">
        <v>230</v>
      </c>
      <c r="F151" s="41">
        <f>IF(E151="Нет", 0, IF(E151="Да", A151, 0))</f>
        <v>0</v>
      </c>
      <c r="G151" s="95" t="s">
        <v>274</v>
      </c>
      <c r="H151" s="50" t="s">
        <v>230</v>
      </c>
      <c r="I151" s="41">
        <f>IF(H151="Нет", 0, IF(H151="Да", A151, 0))</f>
        <v>0</v>
      </c>
      <c r="K151" s="3">
        <v>1</v>
      </c>
      <c r="L151" s="3" t="s">
        <v>4</v>
      </c>
      <c r="M151" s="4" t="s">
        <v>5</v>
      </c>
      <c r="N151" s="4" t="s">
        <v>6</v>
      </c>
      <c r="O151" s="43" t="s">
        <v>230</v>
      </c>
      <c r="P151" s="41">
        <f>IF(O151="Нет",0,IF(O151="Да",K151,0))</f>
        <v>0</v>
      </c>
      <c r="Q151" s="95" t="str">
        <f>G151</f>
        <v>Пропишите рекомендации и меры по снижению выявленного риска</v>
      </c>
      <c r="R151" s="43" t="s">
        <v>230</v>
      </c>
      <c r="S151" s="41">
        <f>IF(R151="Нет",0,IF(R151="Да",K151,0))</f>
        <v>0</v>
      </c>
    </row>
    <row r="152" spans="1:19" ht="105">
      <c r="A152" s="3">
        <v>2</v>
      </c>
      <c r="B152" s="3" t="s">
        <v>203</v>
      </c>
      <c r="C152" s="4" t="s">
        <v>204</v>
      </c>
      <c r="D152" s="4" t="s">
        <v>205</v>
      </c>
      <c r="E152" s="41" t="s">
        <v>230</v>
      </c>
      <c r="F152" s="41">
        <f>IF(E152="Нет", 0, IF(E152="Да", A152, 0))</f>
        <v>0</v>
      </c>
      <c r="G152" s="96"/>
      <c r="H152" s="41" t="s">
        <v>230</v>
      </c>
      <c r="I152" s="41">
        <f>IF(H152="Нет", 0, IF(H152="Да", A152, 0))</f>
        <v>0</v>
      </c>
      <c r="K152" s="3">
        <v>2</v>
      </c>
      <c r="L152" s="3" t="s">
        <v>7</v>
      </c>
      <c r="M152" s="4" t="s">
        <v>8</v>
      </c>
      <c r="N152" s="4" t="s">
        <v>9</v>
      </c>
      <c r="O152" s="43" t="s">
        <v>230</v>
      </c>
      <c r="P152" s="41">
        <f>IF(O152="Нет", 0, IF(O152="Да", K152, 0))</f>
        <v>0</v>
      </c>
      <c r="Q152" s="96"/>
      <c r="R152" s="43" t="s">
        <v>230</v>
      </c>
      <c r="S152" s="41">
        <f>IF(R152="Нет", 0, IF(R152="Да", K152, 0))</f>
        <v>0</v>
      </c>
    </row>
    <row r="153" spans="1:19" ht="105">
      <c r="A153" s="3">
        <v>3</v>
      </c>
      <c r="B153" s="3" t="s">
        <v>206</v>
      </c>
      <c r="C153" s="4" t="s">
        <v>207</v>
      </c>
      <c r="D153" s="4" t="s">
        <v>208</v>
      </c>
      <c r="E153" s="41" t="s">
        <v>230</v>
      </c>
      <c r="F153" s="41">
        <f>IF(E153="Нет", 0, IF(E153="Да", A153, 0))</f>
        <v>0</v>
      </c>
      <c r="G153" s="96"/>
      <c r="H153" s="41" t="s">
        <v>230</v>
      </c>
      <c r="I153" s="41">
        <f>IF(H153="Нет", 0, IF(H153="Да", A153, 0))</f>
        <v>0</v>
      </c>
      <c r="K153" s="3">
        <v>3</v>
      </c>
      <c r="L153" s="4" t="s">
        <v>17</v>
      </c>
      <c r="M153" s="4" t="s">
        <v>10</v>
      </c>
      <c r="N153" s="4" t="s">
        <v>11</v>
      </c>
      <c r="O153" s="43" t="s">
        <v>230</v>
      </c>
      <c r="P153" s="41">
        <f>IF(O153="Нет", 0, IF(O153="Да", K153, 0))</f>
        <v>0</v>
      </c>
      <c r="Q153" s="96"/>
      <c r="R153" s="43" t="s">
        <v>230</v>
      </c>
      <c r="S153" s="41">
        <f>IF(R153="Нет", 0, IF(R153="Да", K153, 0))</f>
        <v>0</v>
      </c>
    </row>
    <row r="154" spans="1:19" ht="120">
      <c r="A154" s="3">
        <v>4</v>
      </c>
      <c r="B154" s="3" t="s">
        <v>209</v>
      </c>
      <c r="C154" s="4" t="s">
        <v>210</v>
      </c>
      <c r="D154" s="4" t="s">
        <v>211</v>
      </c>
      <c r="E154" s="41" t="s">
        <v>230</v>
      </c>
      <c r="F154" s="41">
        <f>IF(E154="Нет", 0, IF(E154="Да", A154, 0))</f>
        <v>0</v>
      </c>
      <c r="G154" s="96"/>
      <c r="H154" s="41" t="s">
        <v>230</v>
      </c>
      <c r="I154" s="41">
        <f>IF(H154="Нет", 0, IF(H154="Да", A154, 0))</f>
        <v>0</v>
      </c>
      <c r="K154" s="3">
        <v>4</v>
      </c>
      <c r="L154" s="3" t="s">
        <v>12</v>
      </c>
      <c r="M154" s="4" t="s">
        <v>13</v>
      </c>
      <c r="N154" s="4" t="s">
        <v>14</v>
      </c>
      <c r="O154" s="43" t="s">
        <v>230</v>
      </c>
      <c r="P154" s="41">
        <f>IF(O154="Нет", 0, IF(O154="Да", K154, 0))</f>
        <v>0</v>
      </c>
      <c r="Q154" s="96"/>
      <c r="R154" s="43" t="s">
        <v>230</v>
      </c>
      <c r="S154" s="41">
        <f>IF(R154="Нет", 0, IF(R154="Да", K154, 0))</f>
        <v>0</v>
      </c>
    </row>
    <row r="155" spans="1:19" ht="135">
      <c r="A155" s="3">
        <v>5</v>
      </c>
      <c r="B155" s="3" t="s">
        <v>212</v>
      </c>
      <c r="C155" s="4" t="s">
        <v>213</v>
      </c>
      <c r="D155" s="4" t="s">
        <v>214</v>
      </c>
      <c r="E155" s="41" t="s">
        <v>230</v>
      </c>
      <c r="F155" s="42">
        <f>IF(E155="Нет", 0, IF(E155="Да", A155, 0))</f>
        <v>0</v>
      </c>
      <c r="G155" s="97"/>
      <c r="H155" s="41" t="s">
        <v>230</v>
      </c>
      <c r="I155" s="42">
        <f>IF(H155="Нет", 0, IF(H155="Да", A155, 0))</f>
        <v>0</v>
      </c>
      <c r="K155" s="3">
        <v>5</v>
      </c>
      <c r="L155" s="3" t="s">
        <v>15</v>
      </c>
      <c r="M155" s="4" t="s">
        <v>16</v>
      </c>
      <c r="N155" s="4" t="s">
        <v>18</v>
      </c>
      <c r="O155" s="43" t="s">
        <v>230</v>
      </c>
      <c r="P155" s="42">
        <f>IF(O155="Нет", 0, IF(O155="Да", K155, 0))</f>
        <v>0</v>
      </c>
      <c r="Q155" s="97"/>
      <c r="R155" s="43" t="s">
        <v>230</v>
      </c>
      <c r="S155" s="42">
        <f>IF(R155="Нет", 0, IF(R155="Да", K155, 0))</f>
        <v>0</v>
      </c>
    </row>
    <row r="159" spans="1:19" ht="19.5" thickBot="1">
      <c r="A159" s="44" t="s">
        <v>228</v>
      </c>
      <c r="B159" s="45" t="str">
        <f>'орг-упр деятельность'!F24</f>
        <v>14)  снятие дисциплинарных взысканий в чрезмерно короткие сроки;</v>
      </c>
      <c r="C159" s="45"/>
      <c r="D159" s="45"/>
      <c r="E159" s="46"/>
      <c r="F159" s="46"/>
      <c r="G159" s="46"/>
      <c r="H159" s="46"/>
      <c r="I159" s="46"/>
      <c r="J159" s="46"/>
      <c r="K159" s="46"/>
      <c r="L159" s="46"/>
      <c r="M159" s="46"/>
      <c r="N159" s="46"/>
      <c r="O159" s="46"/>
      <c r="P159" s="46"/>
      <c r="Q159" s="46"/>
      <c r="R159" s="46"/>
      <c r="S159" s="46"/>
    </row>
    <row r="160" spans="1:19" ht="21.75" thickBot="1">
      <c r="A160" s="57" t="s">
        <v>229</v>
      </c>
      <c r="D160" s="55" t="s">
        <v>230</v>
      </c>
      <c r="E160" s="1"/>
      <c r="F160" s="49">
        <f>SUM(F163:F167)</f>
        <v>0</v>
      </c>
      <c r="G160" s="1"/>
      <c r="H160" s="1"/>
      <c r="I160" s="49">
        <f>SUM(I163:I167)</f>
        <v>0</v>
      </c>
      <c r="J160" s="1"/>
      <c r="K160" s="1"/>
      <c r="L160" s="1"/>
      <c r="M160" s="1"/>
      <c r="N160" s="1"/>
      <c r="O160" s="1"/>
      <c r="P160" s="49">
        <f>SUM(P163:P167)</f>
        <v>0</v>
      </c>
      <c r="Q160" s="1"/>
      <c r="R160" s="1"/>
      <c r="S160" s="49">
        <f>SUM(S163:S167)</f>
        <v>0</v>
      </c>
    </row>
    <row r="161" spans="1:19" ht="15.75">
      <c r="A161" s="48" t="s">
        <v>232</v>
      </c>
      <c r="K161" s="48" t="s">
        <v>233</v>
      </c>
    </row>
    <row r="162" spans="1:19" ht="25.5">
      <c r="A162" s="51" t="s">
        <v>0</v>
      </c>
      <c r="B162" s="52" t="s">
        <v>197</v>
      </c>
      <c r="C162" s="51" t="s">
        <v>198</v>
      </c>
      <c r="D162" s="51" t="s">
        <v>199</v>
      </c>
      <c r="E162" s="54" t="s">
        <v>234</v>
      </c>
      <c r="F162" s="54" t="s">
        <v>236</v>
      </c>
      <c r="G162" s="54" t="s">
        <v>235</v>
      </c>
      <c r="H162" s="54" t="s">
        <v>234</v>
      </c>
      <c r="I162" s="54" t="s">
        <v>237</v>
      </c>
      <c r="J162" s="53"/>
      <c r="K162" s="51" t="s">
        <v>0</v>
      </c>
      <c r="L162" s="51" t="s">
        <v>1</v>
      </c>
      <c r="M162" s="52" t="s">
        <v>2</v>
      </c>
      <c r="N162" s="51" t="s">
        <v>3</v>
      </c>
      <c r="O162" s="54" t="s">
        <v>234</v>
      </c>
      <c r="P162" s="51" t="s">
        <v>233</v>
      </c>
      <c r="Q162" s="54" t="s">
        <v>235</v>
      </c>
      <c r="R162" s="54" t="s">
        <v>234</v>
      </c>
      <c r="S162" s="54" t="str">
        <f>$S$32</f>
        <v>Итоговая вероятность</v>
      </c>
    </row>
    <row r="163" spans="1:19" ht="135">
      <c r="A163" s="3">
        <v>1</v>
      </c>
      <c r="B163" s="3" t="s">
        <v>200</v>
      </c>
      <c r="C163" s="4" t="s">
        <v>201</v>
      </c>
      <c r="D163" s="4" t="s">
        <v>202</v>
      </c>
      <c r="E163" s="50" t="s">
        <v>230</v>
      </c>
      <c r="F163" s="41">
        <f>IF(E163="Нет", 0, IF(E163="Да", A163, 0))</f>
        <v>0</v>
      </c>
      <c r="G163" s="95" t="s">
        <v>274</v>
      </c>
      <c r="H163" s="50" t="s">
        <v>230</v>
      </c>
      <c r="I163" s="41">
        <f>IF(H163="Нет", 0, IF(H163="Да", A163, 0))</f>
        <v>0</v>
      </c>
      <c r="K163" s="3">
        <v>1</v>
      </c>
      <c r="L163" s="3" t="s">
        <v>4</v>
      </c>
      <c r="M163" s="4" t="s">
        <v>5</v>
      </c>
      <c r="N163" s="4" t="s">
        <v>6</v>
      </c>
      <c r="O163" s="43" t="s">
        <v>230</v>
      </c>
      <c r="P163" s="41">
        <f>IF(O163="Нет",0,IF(O163="Да",K163,0))</f>
        <v>0</v>
      </c>
      <c r="Q163" s="95" t="str">
        <f>G163</f>
        <v>Пропишите рекомендации и меры по снижению выявленного риска</v>
      </c>
      <c r="R163" s="43" t="s">
        <v>230</v>
      </c>
      <c r="S163" s="41">
        <f>IF(R163="Нет",0,IF(R163="Да",K163,0))</f>
        <v>0</v>
      </c>
    </row>
    <row r="164" spans="1:19" ht="105">
      <c r="A164" s="3">
        <v>2</v>
      </c>
      <c r="B164" s="3" t="s">
        <v>203</v>
      </c>
      <c r="C164" s="4" t="s">
        <v>204</v>
      </c>
      <c r="D164" s="4" t="s">
        <v>205</v>
      </c>
      <c r="E164" s="41" t="s">
        <v>230</v>
      </c>
      <c r="F164" s="41">
        <f>IF(E164="Нет", 0, IF(E164="Да", A164, 0))</f>
        <v>0</v>
      </c>
      <c r="G164" s="96"/>
      <c r="H164" s="41" t="s">
        <v>230</v>
      </c>
      <c r="I164" s="41">
        <f>IF(H164="Нет", 0, IF(H164="Да", A164, 0))</f>
        <v>0</v>
      </c>
      <c r="K164" s="3">
        <v>2</v>
      </c>
      <c r="L164" s="3" t="s">
        <v>7</v>
      </c>
      <c r="M164" s="4" t="s">
        <v>8</v>
      </c>
      <c r="N164" s="4" t="s">
        <v>9</v>
      </c>
      <c r="O164" s="43" t="s">
        <v>230</v>
      </c>
      <c r="P164" s="41">
        <f>IF(O164="Нет", 0, IF(O164="Да", K164, 0))</f>
        <v>0</v>
      </c>
      <c r="Q164" s="96"/>
      <c r="R164" s="43" t="s">
        <v>230</v>
      </c>
      <c r="S164" s="41">
        <f>IF(R164="Нет", 0, IF(R164="Да", K164, 0))</f>
        <v>0</v>
      </c>
    </row>
    <row r="165" spans="1:19" ht="105">
      <c r="A165" s="3">
        <v>3</v>
      </c>
      <c r="B165" s="3" t="s">
        <v>206</v>
      </c>
      <c r="C165" s="4" t="s">
        <v>207</v>
      </c>
      <c r="D165" s="4" t="s">
        <v>208</v>
      </c>
      <c r="E165" s="41" t="s">
        <v>230</v>
      </c>
      <c r="F165" s="41">
        <f>IF(E165="Нет", 0, IF(E165="Да", A165, 0))</f>
        <v>0</v>
      </c>
      <c r="G165" s="96"/>
      <c r="H165" s="41" t="s">
        <v>230</v>
      </c>
      <c r="I165" s="41">
        <f>IF(H165="Нет", 0, IF(H165="Да", A165, 0))</f>
        <v>0</v>
      </c>
      <c r="K165" s="3">
        <v>3</v>
      </c>
      <c r="L165" s="4" t="s">
        <v>17</v>
      </c>
      <c r="M165" s="4" t="s">
        <v>10</v>
      </c>
      <c r="N165" s="4" t="s">
        <v>11</v>
      </c>
      <c r="O165" s="43" t="s">
        <v>230</v>
      </c>
      <c r="P165" s="41">
        <f>IF(O165="Нет", 0, IF(O165="Да", K165, 0))</f>
        <v>0</v>
      </c>
      <c r="Q165" s="96"/>
      <c r="R165" s="43" t="s">
        <v>230</v>
      </c>
      <c r="S165" s="41">
        <f>IF(R165="Нет", 0, IF(R165="Да", K165, 0))</f>
        <v>0</v>
      </c>
    </row>
    <row r="166" spans="1:19" ht="120">
      <c r="A166" s="3">
        <v>4</v>
      </c>
      <c r="B166" s="3" t="s">
        <v>209</v>
      </c>
      <c r="C166" s="4" t="s">
        <v>210</v>
      </c>
      <c r="D166" s="4" t="s">
        <v>211</v>
      </c>
      <c r="E166" s="41" t="s">
        <v>230</v>
      </c>
      <c r="F166" s="41">
        <f>IF(E166="Нет", 0, IF(E166="Да", A166, 0))</f>
        <v>0</v>
      </c>
      <c r="G166" s="96"/>
      <c r="H166" s="41" t="s">
        <v>230</v>
      </c>
      <c r="I166" s="41">
        <f>IF(H166="Нет", 0, IF(H166="Да", A166, 0))</f>
        <v>0</v>
      </c>
      <c r="K166" s="3">
        <v>4</v>
      </c>
      <c r="L166" s="3" t="s">
        <v>12</v>
      </c>
      <c r="M166" s="4" t="s">
        <v>13</v>
      </c>
      <c r="N166" s="4" t="s">
        <v>14</v>
      </c>
      <c r="O166" s="43" t="s">
        <v>230</v>
      </c>
      <c r="P166" s="41">
        <f>IF(O166="Нет", 0, IF(O166="Да", K166, 0))</f>
        <v>0</v>
      </c>
      <c r="Q166" s="96"/>
      <c r="R166" s="43" t="s">
        <v>230</v>
      </c>
      <c r="S166" s="41">
        <f>IF(R166="Нет", 0, IF(R166="Да", K166, 0))</f>
        <v>0</v>
      </c>
    </row>
    <row r="167" spans="1:19" ht="135">
      <c r="A167" s="3">
        <v>5</v>
      </c>
      <c r="B167" s="3" t="s">
        <v>212</v>
      </c>
      <c r="C167" s="4" t="s">
        <v>213</v>
      </c>
      <c r="D167" s="4" t="s">
        <v>214</v>
      </c>
      <c r="E167" s="41" t="s">
        <v>230</v>
      </c>
      <c r="F167" s="42">
        <f>IF(E167="Нет", 0, IF(E167="Да", A167, 0))</f>
        <v>0</v>
      </c>
      <c r="G167" s="97"/>
      <c r="H167" s="41" t="s">
        <v>230</v>
      </c>
      <c r="I167" s="42">
        <f>IF(H167="Нет", 0, IF(H167="Да", A167, 0))</f>
        <v>0</v>
      </c>
      <c r="K167" s="3">
        <v>5</v>
      </c>
      <c r="L167" s="3" t="s">
        <v>15</v>
      </c>
      <c r="M167" s="4" t="s">
        <v>16</v>
      </c>
      <c r="N167" s="4" t="s">
        <v>18</v>
      </c>
      <c r="O167" s="43" t="s">
        <v>230</v>
      </c>
      <c r="P167" s="42">
        <f>IF(O167="Нет", 0, IF(O167="Да", K167, 0))</f>
        <v>0</v>
      </c>
      <c r="Q167" s="97"/>
      <c r="R167" s="43" t="s">
        <v>230</v>
      </c>
      <c r="S167" s="42">
        <f>IF(R167="Нет", 0, IF(R167="Да", K167, 0))</f>
        <v>0</v>
      </c>
    </row>
    <row r="171" spans="1:19" ht="19.5" thickBot="1">
      <c r="A171" s="44" t="s">
        <v>228</v>
      </c>
      <c r="B171" s="45" t="str">
        <f>'орг-упр деятельность'!F25</f>
        <v>15)  не применение мер дисциплинарного характера к лицам, совершившим или допустившим нарушения законодательства, нарушения или ограничения прав физических или юридических лиц и др.</v>
      </c>
      <c r="C171" s="45"/>
      <c r="D171" s="45"/>
      <c r="E171" s="46"/>
      <c r="F171" s="46"/>
      <c r="G171" s="46"/>
      <c r="H171" s="46"/>
      <c r="I171" s="46"/>
      <c r="J171" s="46"/>
      <c r="K171" s="46"/>
      <c r="L171" s="46"/>
      <c r="M171" s="46"/>
      <c r="N171" s="46"/>
      <c r="O171" s="46"/>
      <c r="P171" s="46"/>
      <c r="Q171" s="46"/>
      <c r="R171" s="46"/>
      <c r="S171" s="46"/>
    </row>
    <row r="172" spans="1:19" ht="21.75" thickBot="1">
      <c r="A172" s="57" t="s">
        <v>229</v>
      </c>
      <c r="D172" s="55" t="s">
        <v>230</v>
      </c>
      <c r="E172" s="1"/>
      <c r="F172" s="49">
        <f>SUM(F175:F179)</f>
        <v>0</v>
      </c>
      <c r="G172" s="1"/>
      <c r="H172" s="1"/>
      <c r="I172" s="49">
        <f>SUM(I175:I179)</f>
        <v>0</v>
      </c>
      <c r="J172" s="1"/>
      <c r="K172" s="1"/>
      <c r="L172" s="1"/>
      <c r="M172" s="1"/>
      <c r="N172" s="1"/>
      <c r="O172" s="1"/>
      <c r="P172" s="49">
        <f>SUM(P175:P179)</f>
        <v>0</v>
      </c>
      <c r="Q172" s="1"/>
      <c r="R172" s="1"/>
      <c r="S172" s="49">
        <f>SUM(S175:S179)</f>
        <v>0</v>
      </c>
    </row>
    <row r="173" spans="1:19" ht="15.75">
      <c r="A173" s="48" t="s">
        <v>232</v>
      </c>
      <c r="K173" s="48" t="s">
        <v>233</v>
      </c>
    </row>
    <row r="174" spans="1:19" ht="25.5">
      <c r="A174" s="51" t="s">
        <v>0</v>
      </c>
      <c r="B174" s="52" t="s">
        <v>197</v>
      </c>
      <c r="C174" s="51" t="s">
        <v>198</v>
      </c>
      <c r="D174" s="51" t="s">
        <v>199</v>
      </c>
      <c r="E174" s="54" t="s">
        <v>234</v>
      </c>
      <c r="F174" s="54" t="s">
        <v>236</v>
      </c>
      <c r="G174" s="54" t="s">
        <v>235</v>
      </c>
      <c r="H174" s="54" t="s">
        <v>234</v>
      </c>
      <c r="I174" s="54" t="s">
        <v>237</v>
      </c>
      <c r="J174" s="53"/>
      <c r="K174" s="51" t="s">
        <v>0</v>
      </c>
      <c r="L174" s="51" t="s">
        <v>1</v>
      </c>
      <c r="M174" s="52" t="s">
        <v>2</v>
      </c>
      <c r="N174" s="51" t="s">
        <v>3</v>
      </c>
      <c r="O174" s="54" t="s">
        <v>234</v>
      </c>
      <c r="P174" s="51" t="s">
        <v>233</v>
      </c>
      <c r="Q174" s="54" t="s">
        <v>235</v>
      </c>
      <c r="R174" s="54" t="s">
        <v>234</v>
      </c>
      <c r="S174" s="54" t="str">
        <f>$S$32</f>
        <v>Итоговая вероятность</v>
      </c>
    </row>
    <row r="175" spans="1:19" ht="135">
      <c r="A175" s="3">
        <v>1</v>
      </c>
      <c r="B175" s="3" t="s">
        <v>200</v>
      </c>
      <c r="C175" s="4" t="s">
        <v>201</v>
      </c>
      <c r="D175" s="4" t="s">
        <v>202</v>
      </c>
      <c r="E175" s="50" t="s">
        <v>230</v>
      </c>
      <c r="F175" s="41">
        <f>IF(E175="Нет", 0, IF(E175="Да", A175, 0))</f>
        <v>0</v>
      </c>
      <c r="G175" s="95" t="s">
        <v>274</v>
      </c>
      <c r="H175" s="50" t="s">
        <v>230</v>
      </c>
      <c r="I175" s="41">
        <f>IF(H175="Нет", 0, IF(H175="Да", A175, 0))</f>
        <v>0</v>
      </c>
      <c r="K175" s="3">
        <v>1</v>
      </c>
      <c r="L175" s="3" t="s">
        <v>4</v>
      </c>
      <c r="M175" s="4" t="s">
        <v>5</v>
      </c>
      <c r="N175" s="4" t="s">
        <v>6</v>
      </c>
      <c r="O175" s="43" t="s">
        <v>230</v>
      </c>
      <c r="P175" s="41">
        <f>IF(O175="Нет",0,IF(O175="Да",K175,0))</f>
        <v>0</v>
      </c>
      <c r="Q175" s="95" t="str">
        <f>G175</f>
        <v>Пропишите рекомендации и меры по снижению выявленного риска</v>
      </c>
      <c r="R175" s="43" t="s">
        <v>230</v>
      </c>
      <c r="S175" s="41">
        <f>IF(R175="Нет",0,IF(R175="Да",K175,0))</f>
        <v>0</v>
      </c>
    </row>
    <row r="176" spans="1:19" ht="105">
      <c r="A176" s="3">
        <v>2</v>
      </c>
      <c r="B176" s="3" t="s">
        <v>203</v>
      </c>
      <c r="C176" s="4" t="s">
        <v>204</v>
      </c>
      <c r="D176" s="4" t="s">
        <v>205</v>
      </c>
      <c r="E176" s="50" t="s">
        <v>230</v>
      </c>
      <c r="F176" s="41">
        <f>IF(E176="Нет", 0, IF(E176="Да", A176, 0))</f>
        <v>0</v>
      </c>
      <c r="G176" s="96"/>
      <c r="H176" s="41" t="s">
        <v>230</v>
      </c>
      <c r="I176" s="41">
        <f>IF(H176="Нет", 0, IF(H176="Да", A176, 0))</f>
        <v>0</v>
      </c>
      <c r="K176" s="3">
        <v>2</v>
      </c>
      <c r="L176" s="3" t="s">
        <v>7</v>
      </c>
      <c r="M176" s="4" t="s">
        <v>8</v>
      </c>
      <c r="N176" s="4" t="s">
        <v>9</v>
      </c>
      <c r="O176" s="43" t="s">
        <v>230</v>
      </c>
      <c r="P176" s="41">
        <f>IF(O176="Нет", 0, IF(O176="Да", K176, 0))</f>
        <v>0</v>
      </c>
      <c r="Q176" s="96"/>
      <c r="R176" s="43" t="s">
        <v>230</v>
      </c>
      <c r="S176" s="41">
        <f>IF(R176="Нет", 0, IF(R176="Да", K176, 0))</f>
        <v>0</v>
      </c>
    </row>
    <row r="177" spans="1:19" ht="105">
      <c r="A177" s="3">
        <v>3</v>
      </c>
      <c r="B177" s="3" t="s">
        <v>206</v>
      </c>
      <c r="C177" s="4" t="s">
        <v>207</v>
      </c>
      <c r="D177" s="4" t="s">
        <v>208</v>
      </c>
      <c r="E177" s="41" t="s">
        <v>230</v>
      </c>
      <c r="F177" s="41">
        <f>IF(E177="Нет", 0, IF(E177="Да", A177, 0))</f>
        <v>0</v>
      </c>
      <c r="G177" s="96"/>
      <c r="H177" s="41" t="s">
        <v>230</v>
      </c>
      <c r="I177" s="41">
        <f>IF(H177="Нет", 0, IF(H177="Да", A177, 0))</f>
        <v>0</v>
      </c>
      <c r="K177" s="3">
        <v>3</v>
      </c>
      <c r="L177" s="4" t="s">
        <v>17</v>
      </c>
      <c r="M177" s="4" t="s">
        <v>10</v>
      </c>
      <c r="N177" s="4" t="s">
        <v>11</v>
      </c>
      <c r="O177" s="43" t="s">
        <v>230</v>
      </c>
      <c r="P177" s="41">
        <f>IF(O177="Нет", 0, IF(O177="Да", K177, 0))</f>
        <v>0</v>
      </c>
      <c r="Q177" s="96"/>
      <c r="R177" s="43" t="s">
        <v>230</v>
      </c>
      <c r="S177" s="41">
        <f>IF(R177="Нет", 0, IF(R177="Да", K177, 0))</f>
        <v>0</v>
      </c>
    </row>
    <row r="178" spans="1:19" ht="120">
      <c r="A178" s="3">
        <v>4</v>
      </c>
      <c r="B178" s="3" t="s">
        <v>209</v>
      </c>
      <c r="C178" s="4" t="s">
        <v>210</v>
      </c>
      <c r="D178" s="4" t="s">
        <v>211</v>
      </c>
      <c r="E178" s="41" t="s">
        <v>230</v>
      </c>
      <c r="F178" s="41">
        <f>IF(E178="Нет", 0, IF(E178="Да", A178, 0))</f>
        <v>0</v>
      </c>
      <c r="G178" s="96"/>
      <c r="H178" s="41" t="s">
        <v>230</v>
      </c>
      <c r="I178" s="41">
        <f>IF(H178="Нет", 0, IF(H178="Да", A178, 0))</f>
        <v>0</v>
      </c>
      <c r="K178" s="3">
        <v>4</v>
      </c>
      <c r="L178" s="3" t="s">
        <v>12</v>
      </c>
      <c r="M178" s="4" t="s">
        <v>13</v>
      </c>
      <c r="N178" s="4" t="s">
        <v>14</v>
      </c>
      <c r="O178" s="43" t="s">
        <v>230</v>
      </c>
      <c r="P178" s="41">
        <f>IF(O178="Нет", 0, IF(O178="Да", K178, 0))</f>
        <v>0</v>
      </c>
      <c r="Q178" s="96"/>
      <c r="R178" s="43" t="s">
        <v>230</v>
      </c>
      <c r="S178" s="41">
        <f>IF(R178="Нет", 0, IF(R178="Да", K178, 0))</f>
        <v>0</v>
      </c>
    </row>
    <row r="179" spans="1:19" ht="135">
      <c r="A179" s="3">
        <v>5</v>
      </c>
      <c r="B179" s="3" t="s">
        <v>212</v>
      </c>
      <c r="C179" s="4" t="s">
        <v>213</v>
      </c>
      <c r="D179" s="4" t="s">
        <v>214</v>
      </c>
      <c r="E179" s="41" t="s">
        <v>230</v>
      </c>
      <c r="F179" s="42">
        <f>IF(E179="Нет", 0, IF(E179="Да", A179, 0))</f>
        <v>0</v>
      </c>
      <c r="G179" s="97"/>
      <c r="H179" s="41" t="s">
        <v>230</v>
      </c>
      <c r="I179" s="42">
        <f>IF(H179="Нет", 0, IF(H179="Да", A179, 0))</f>
        <v>0</v>
      </c>
      <c r="K179" s="3">
        <v>5</v>
      </c>
      <c r="L179" s="3" t="s">
        <v>15</v>
      </c>
      <c r="M179" s="4" t="s">
        <v>16</v>
      </c>
      <c r="N179" s="4" t="s">
        <v>18</v>
      </c>
      <c r="O179" s="43" t="s">
        <v>230</v>
      </c>
      <c r="P179" s="42">
        <f>IF(O179="Нет", 0, IF(O179="Да", K179, 0))</f>
        <v>0</v>
      </c>
      <c r="Q179" s="97"/>
      <c r="R179" s="43" t="s">
        <v>230</v>
      </c>
      <c r="S179" s="42">
        <f>IF(R179="Нет", 0, IF(R179="Да", K179, 0))</f>
        <v>0</v>
      </c>
    </row>
    <row r="182" spans="1:19" s="61" customFormat="1" ht="18">
      <c r="A182" s="58" t="s">
        <v>227</v>
      </c>
      <c r="B182" s="59"/>
      <c r="C182" s="60" t="str">
        <f>'орг-упр деятельность'!E26</f>
        <v xml:space="preserve">Урегулирование конфликта интересов </v>
      </c>
      <c r="D182" s="59"/>
    </row>
    <row r="184" spans="1:19" ht="19.5" thickBot="1">
      <c r="A184" s="44" t="s">
        <v>228</v>
      </c>
      <c r="B184" s="45" t="str">
        <f>'орг-упр деятельность'!F26</f>
        <v>1)     отсутствие документа (политики), регулирующего процедуры по урегулированию конфликта интересов;</v>
      </c>
      <c r="C184" s="45"/>
      <c r="D184" s="45"/>
      <c r="E184" s="46"/>
      <c r="F184" s="46"/>
      <c r="G184" s="46"/>
      <c r="H184" s="46"/>
      <c r="I184" s="46"/>
      <c r="J184" s="46"/>
      <c r="K184" s="46"/>
      <c r="L184" s="46"/>
      <c r="M184" s="46"/>
      <c r="N184" s="46"/>
      <c r="O184" s="46"/>
      <c r="P184" s="46"/>
      <c r="Q184" s="46"/>
      <c r="R184" s="46"/>
      <c r="S184" s="46"/>
    </row>
    <row r="185" spans="1:19" ht="21.75" thickBot="1">
      <c r="A185" s="57" t="s">
        <v>229</v>
      </c>
      <c r="D185" s="55" t="s">
        <v>230</v>
      </c>
      <c r="E185" s="1"/>
      <c r="F185" s="49">
        <f>SUM(F188:F192)</f>
        <v>0</v>
      </c>
      <c r="G185" s="1"/>
      <c r="H185" s="1"/>
      <c r="I185" s="49">
        <f>SUM(I188:I192)</f>
        <v>0</v>
      </c>
      <c r="J185" s="1"/>
      <c r="K185" s="1"/>
      <c r="L185" s="1"/>
      <c r="M185" s="1"/>
      <c r="N185" s="1"/>
      <c r="O185" s="1"/>
      <c r="P185" s="49">
        <f>SUM(P188:P192)</f>
        <v>0</v>
      </c>
      <c r="Q185" s="1"/>
      <c r="R185" s="1"/>
      <c r="S185" s="49">
        <f>SUM(S188:S192)</f>
        <v>0</v>
      </c>
    </row>
    <row r="186" spans="1:19" ht="15.75">
      <c r="A186" s="48" t="s">
        <v>232</v>
      </c>
      <c r="K186" s="48" t="s">
        <v>233</v>
      </c>
    </row>
    <row r="187" spans="1:19" ht="25.5">
      <c r="A187" s="51" t="s">
        <v>0</v>
      </c>
      <c r="B187" s="52" t="s">
        <v>197</v>
      </c>
      <c r="C187" s="51" t="s">
        <v>198</v>
      </c>
      <c r="D187" s="51" t="s">
        <v>199</v>
      </c>
      <c r="E187" s="54" t="s">
        <v>234</v>
      </c>
      <c r="F187" s="54" t="s">
        <v>236</v>
      </c>
      <c r="G187" s="54" t="s">
        <v>235</v>
      </c>
      <c r="H187" s="54" t="s">
        <v>234</v>
      </c>
      <c r="I187" s="54" t="s">
        <v>237</v>
      </c>
      <c r="J187" s="53"/>
      <c r="K187" s="51" t="s">
        <v>0</v>
      </c>
      <c r="L187" s="51" t="s">
        <v>1</v>
      </c>
      <c r="M187" s="52" t="s">
        <v>2</v>
      </c>
      <c r="N187" s="51" t="s">
        <v>3</v>
      </c>
      <c r="O187" s="54" t="s">
        <v>234</v>
      </c>
      <c r="P187" s="51" t="s">
        <v>233</v>
      </c>
      <c r="Q187" s="54" t="s">
        <v>235</v>
      </c>
      <c r="R187" s="54" t="s">
        <v>234</v>
      </c>
      <c r="S187" s="54" t="str">
        <f>$S$32</f>
        <v>Итоговая вероятность</v>
      </c>
    </row>
    <row r="188" spans="1:19" ht="135">
      <c r="A188" s="3">
        <v>1</v>
      </c>
      <c r="B188" s="3" t="s">
        <v>200</v>
      </c>
      <c r="C188" s="4" t="s">
        <v>201</v>
      </c>
      <c r="D188" s="4" t="s">
        <v>202</v>
      </c>
      <c r="E188" s="50" t="s">
        <v>230</v>
      </c>
      <c r="F188" s="41">
        <f>IF(E188="Нет", 0, IF(E188="Да", A188, 0))</f>
        <v>0</v>
      </c>
      <c r="G188" s="95" t="s">
        <v>274</v>
      </c>
      <c r="H188" s="50" t="s">
        <v>230</v>
      </c>
      <c r="I188" s="41">
        <f>IF(H188="Нет", 0, IF(H188="Да", A188, 0))</f>
        <v>0</v>
      </c>
      <c r="K188" s="3">
        <v>1</v>
      </c>
      <c r="L188" s="3" t="s">
        <v>4</v>
      </c>
      <c r="M188" s="4" t="s">
        <v>5</v>
      </c>
      <c r="N188" s="4" t="s">
        <v>6</v>
      </c>
      <c r="O188" s="43" t="s">
        <v>230</v>
      </c>
      <c r="P188" s="41">
        <f>IF(O188="Нет",0,IF(O188="Да",K188,0))</f>
        <v>0</v>
      </c>
      <c r="Q188" s="95" t="str">
        <f>G188</f>
        <v>Пропишите рекомендации и меры по снижению выявленного риска</v>
      </c>
      <c r="R188" s="43" t="s">
        <v>230</v>
      </c>
      <c r="S188" s="41">
        <f>IF(R188="Нет",0,IF(R188="Да",K188,0))</f>
        <v>0</v>
      </c>
    </row>
    <row r="189" spans="1:19" ht="105">
      <c r="A189" s="3">
        <v>2</v>
      </c>
      <c r="B189" s="3" t="s">
        <v>203</v>
      </c>
      <c r="C189" s="4" t="s">
        <v>204</v>
      </c>
      <c r="D189" s="4" t="s">
        <v>205</v>
      </c>
      <c r="E189" s="41" t="s">
        <v>230</v>
      </c>
      <c r="F189" s="41">
        <f>IF(E189="Нет", 0, IF(E189="Да", A189, 0))</f>
        <v>0</v>
      </c>
      <c r="G189" s="96"/>
      <c r="H189" s="50" t="s">
        <v>230</v>
      </c>
      <c r="I189" s="41">
        <f>IF(H189="Нет", 0, IF(H189="Да", A189, 0))</f>
        <v>0</v>
      </c>
      <c r="K189" s="3">
        <v>2</v>
      </c>
      <c r="L189" s="3" t="s">
        <v>7</v>
      </c>
      <c r="M189" s="4" t="s">
        <v>8</v>
      </c>
      <c r="N189" s="4" t="s">
        <v>9</v>
      </c>
      <c r="O189" s="43" t="s">
        <v>230</v>
      </c>
      <c r="P189" s="41">
        <f>IF(O189="Нет", 0, IF(O189="Да", K189, 0))</f>
        <v>0</v>
      </c>
      <c r="Q189" s="96"/>
      <c r="R189" s="43" t="s">
        <v>230</v>
      </c>
      <c r="S189" s="41">
        <f>IF(R189="Нет", 0, IF(R189="Да", K189, 0))</f>
        <v>0</v>
      </c>
    </row>
    <row r="190" spans="1:19" ht="105">
      <c r="A190" s="3">
        <v>3</v>
      </c>
      <c r="B190" s="3" t="s">
        <v>206</v>
      </c>
      <c r="C190" s="4" t="s">
        <v>207</v>
      </c>
      <c r="D190" s="4" t="s">
        <v>208</v>
      </c>
      <c r="E190" s="41" t="s">
        <v>230</v>
      </c>
      <c r="F190" s="41">
        <f>IF(E190="Нет", 0, IF(E190="Да", A190, 0))</f>
        <v>0</v>
      </c>
      <c r="G190" s="96"/>
      <c r="H190" s="41" t="s">
        <v>230</v>
      </c>
      <c r="I190" s="41">
        <f>IF(H190="Нет", 0, IF(H190="Да", A190, 0))</f>
        <v>0</v>
      </c>
      <c r="K190" s="3">
        <v>3</v>
      </c>
      <c r="L190" s="4" t="s">
        <v>17</v>
      </c>
      <c r="M190" s="4" t="s">
        <v>10</v>
      </c>
      <c r="N190" s="4" t="s">
        <v>11</v>
      </c>
      <c r="O190" s="43" t="s">
        <v>230</v>
      </c>
      <c r="P190" s="41">
        <f>IF(O190="Нет", 0, IF(O190="Да", K190, 0))</f>
        <v>0</v>
      </c>
      <c r="Q190" s="96"/>
      <c r="R190" s="43" t="s">
        <v>230</v>
      </c>
      <c r="S190" s="41">
        <f>IF(R190="Нет", 0, IF(R190="Да", K190, 0))</f>
        <v>0</v>
      </c>
    </row>
    <row r="191" spans="1:19" ht="120">
      <c r="A191" s="3">
        <v>4</v>
      </c>
      <c r="B191" s="3" t="s">
        <v>209</v>
      </c>
      <c r="C191" s="4" t="s">
        <v>210</v>
      </c>
      <c r="D191" s="4" t="s">
        <v>211</v>
      </c>
      <c r="E191" s="41" t="s">
        <v>230</v>
      </c>
      <c r="F191" s="41">
        <f>IF(E191="Нет", 0, IF(E191="Да", A191, 0))</f>
        <v>0</v>
      </c>
      <c r="G191" s="96"/>
      <c r="H191" s="41" t="s">
        <v>230</v>
      </c>
      <c r="I191" s="41">
        <f>IF(H191="Нет", 0, IF(H191="Да", A191, 0))</f>
        <v>0</v>
      </c>
      <c r="K191" s="3">
        <v>4</v>
      </c>
      <c r="L191" s="3" t="s">
        <v>12</v>
      </c>
      <c r="M191" s="4" t="s">
        <v>13</v>
      </c>
      <c r="N191" s="4" t="s">
        <v>14</v>
      </c>
      <c r="O191" s="43" t="s">
        <v>230</v>
      </c>
      <c r="P191" s="41">
        <f>IF(O191="Нет", 0, IF(O191="Да", K191, 0))</f>
        <v>0</v>
      </c>
      <c r="Q191" s="96"/>
      <c r="R191" s="43" t="s">
        <v>230</v>
      </c>
      <c r="S191" s="41">
        <f>IF(R191="Нет", 0, IF(R191="Да", K191, 0))</f>
        <v>0</v>
      </c>
    </row>
    <row r="192" spans="1:19" ht="135">
      <c r="A192" s="3">
        <v>5</v>
      </c>
      <c r="B192" s="3" t="s">
        <v>212</v>
      </c>
      <c r="C192" s="4" t="s">
        <v>213</v>
      </c>
      <c r="D192" s="4" t="s">
        <v>214</v>
      </c>
      <c r="E192" s="41" t="s">
        <v>230</v>
      </c>
      <c r="F192" s="42">
        <f>IF(E192="Нет", 0, IF(E192="Да", A192, 0))</f>
        <v>0</v>
      </c>
      <c r="G192" s="97"/>
      <c r="H192" s="41" t="s">
        <v>230</v>
      </c>
      <c r="I192" s="42">
        <f>IF(H192="Нет", 0, IF(H192="Да", A192, 0))</f>
        <v>0</v>
      </c>
      <c r="K192" s="3">
        <v>5</v>
      </c>
      <c r="L192" s="3" t="s">
        <v>15</v>
      </c>
      <c r="M192" s="4" t="s">
        <v>16</v>
      </c>
      <c r="N192" s="4" t="s">
        <v>18</v>
      </c>
      <c r="O192" s="43" t="s">
        <v>230</v>
      </c>
      <c r="P192" s="42">
        <f>IF(O192="Нет", 0, IF(O192="Да", K192, 0))</f>
        <v>0</v>
      </c>
      <c r="Q192" s="97"/>
      <c r="R192" s="43" t="s">
        <v>230</v>
      </c>
      <c r="S192" s="42">
        <f>IF(R192="Нет", 0, IF(R192="Да", K192, 0))</f>
        <v>0</v>
      </c>
    </row>
    <row r="196" spans="1:19" ht="19.5" thickBot="1">
      <c r="A196" s="44" t="s">
        <v>228</v>
      </c>
      <c r="B196" s="45" t="str">
        <f>'орг-упр деятельность'!F27</f>
        <v>2)     отсутствие лица, на которое возложены функции по мониторингу и регулированию конфликта интересов;</v>
      </c>
      <c r="C196" s="45"/>
      <c r="D196" s="45"/>
      <c r="E196" s="46"/>
      <c r="F196" s="46"/>
      <c r="G196" s="46"/>
      <c r="H196" s="46"/>
      <c r="I196" s="46"/>
      <c r="J196" s="46"/>
      <c r="K196" s="46"/>
      <c r="L196" s="46"/>
      <c r="M196" s="46"/>
      <c r="N196" s="46"/>
      <c r="O196" s="46"/>
      <c r="P196" s="46"/>
      <c r="Q196" s="46"/>
      <c r="R196" s="46"/>
      <c r="S196" s="46"/>
    </row>
    <row r="197" spans="1:19" ht="21.75" thickBot="1">
      <c r="A197" s="57" t="s">
        <v>229</v>
      </c>
      <c r="D197" s="55" t="s">
        <v>230</v>
      </c>
      <c r="E197" s="1"/>
      <c r="F197" s="49">
        <f>SUM(F200:F204)</f>
        <v>0</v>
      </c>
      <c r="G197" s="1"/>
      <c r="H197" s="1"/>
      <c r="I197" s="49">
        <f>SUM(I200:I204)</f>
        <v>0</v>
      </c>
      <c r="J197" s="1"/>
      <c r="K197" s="1"/>
      <c r="L197" s="1"/>
      <c r="M197" s="1"/>
      <c r="N197" s="1"/>
      <c r="O197" s="1"/>
      <c r="P197" s="49">
        <f>SUM(P200:P204)</f>
        <v>0</v>
      </c>
      <c r="Q197" s="1"/>
      <c r="R197" s="1"/>
      <c r="S197" s="49">
        <f>SUM(S200:S204)</f>
        <v>0</v>
      </c>
    </row>
    <row r="198" spans="1:19" ht="15.75">
      <c r="A198" s="48" t="s">
        <v>232</v>
      </c>
      <c r="K198" s="48" t="s">
        <v>233</v>
      </c>
    </row>
    <row r="199" spans="1:19" ht="25.5">
      <c r="A199" s="51" t="s">
        <v>0</v>
      </c>
      <c r="B199" s="52" t="s">
        <v>197</v>
      </c>
      <c r="C199" s="51" t="s">
        <v>198</v>
      </c>
      <c r="D199" s="51" t="s">
        <v>199</v>
      </c>
      <c r="E199" s="54" t="s">
        <v>234</v>
      </c>
      <c r="F199" s="54" t="s">
        <v>236</v>
      </c>
      <c r="G199" s="54" t="s">
        <v>235</v>
      </c>
      <c r="H199" s="54" t="s">
        <v>234</v>
      </c>
      <c r="I199" s="54" t="s">
        <v>237</v>
      </c>
      <c r="J199" s="53"/>
      <c r="K199" s="51" t="s">
        <v>0</v>
      </c>
      <c r="L199" s="51" t="s">
        <v>1</v>
      </c>
      <c r="M199" s="52" t="s">
        <v>2</v>
      </c>
      <c r="N199" s="51" t="s">
        <v>3</v>
      </c>
      <c r="O199" s="54" t="s">
        <v>234</v>
      </c>
      <c r="P199" s="51" t="s">
        <v>233</v>
      </c>
      <c r="Q199" s="54" t="s">
        <v>235</v>
      </c>
      <c r="R199" s="54" t="s">
        <v>234</v>
      </c>
      <c r="S199" s="54" t="str">
        <f>$S$32</f>
        <v>Итоговая вероятность</v>
      </c>
    </row>
    <row r="200" spans="1:19" ht="135">
      <c r="A200" s="3">
        <v>1</v>
      </c>
      <c r="B200" s="3" t="s">
        <v>200</v>
      </c>
      <c r="C200" s="4" t="s">
        <v>201</v>
      </c>
      <c r="D200" s="4" t="s">
        <v>202</v>
      </c>
      <c r="E200" s="50" t="s">
        <v>230</v>
      </c>
      <c r="F200" s="41">
        <f>IF(E200="Нет", 0, IF(E200="Да", A200, 0))</f>
        <v>0</v>
      </c>
      <c r="G200" s="95" t="s">
        <v>274</v>
      </c>
      <c r="H200" s="50" t="s">
        <v>230</v>
      </c>
      <c r="I200" s="41">
        <f>IF(H200="Нет", 0, IF(H200="Да", A200, 0))</f>
        <v>0</v>
      </c>
      <c r="K200" s="3">
        <v>1</v>
      </c>
      <c r="L200" s="3" t="s">
        <v>4</v>
      </c>
      <c r="M200" s="4" t="s">
        <v>5</v>
      </c>
      <c r="N200" s="4" t="s">
        <v>6</v>
      </c>
      <c r="O200" s="43" t="s">
        <v>230</v>
      </c>
      <c r="P200" s="41">
        <f>IF(O200="Нет",0,IF(O200="Да",K200,0))</f>
        <v>0</v>
      </c>
      <c r="Q200" s="95" t="str">
        <f>G200</f>
        <v>Пропишите рекомендации и меры по снижению выявленного риска</v>
      </c>
      <c r="R200" s="43" t="s">
        <v>230</v>
      </c>
      <c r="S200" s="41">
        <f>IF(R200="Нет",0,IF(R200="Да",K200,0))</f>
        <v>0</v>
      </c>
    </row>
    <row r="201" spans="1:19" ht="105">
      <c r="A201" s="3">
        <v>2</v>
      </c>
      <c r="B201" s="3" t="s">
        <v>203</v>
      </c>
      <c r="C201" s="4" t="s">
        <v>204</v>
      </c>
      <c r="D201" s="4" t="s">
        <v>205</v>
      </c>
      <c r="E201" s="41" t="s">
        <v>230</v>
      </c>
      <c r="F201" s="41">
        <f>IF(E201="Нет", 0, IF(E201="Да", A201, 0))</f>
        <v>0</v>
      </c>
      <c r="G201" s="96"/>
      <c r="H201" s="41" t="s">
        <v>230</v>
      </c>
      <c r="I201" s="41">
        <f>IF(H201="Нет", 0, IF(H201="Да", A201, 0))</f>
        <v>0</v>
      </c>
      <c r="K201" s="3">
        <v>2</v>
      </c>
      <c r="L201" s="3" t="s">
        <v>7</v>
      </c>
      <c r="M201" s="4" t="s">
        <v>8</v>
      </c>
      <c r="N201" s="4" t="s">
        <v>9</v>
      </c>
      <c r="O201" s="43" t="s">
        <v>230</v>
      </c>
      <c r="P201" s="41">
        <f>IF(O201="Нет", 0, IF(O201="Да", K201, 0))</f>
        <v>0</v>
      </c>
      <c r="Q201" s="96"/>
      <c r="R201" s="43" t="s">
        <v>230</v>
      </c>
      <c r="S201" s="41">
        <f>IF(R201="Нет", 0, IF(R201="Да", K201, 0))</f>
        <v>0</v>
      </c>
    </row>
    <row r="202" spans="1:19" ht="105">
      <c r="A202" s="3">
        <v>3</v>
      </c>
      <c r="B202" s="3" t="s">
        <v>206</v>
      </c>
      <c r="C202" s="4" t="s">
        <v>207</v>
      </c>
      <c r="D202" s="4" t="s">
        <v>208</v>
      </c>
      <c r="E202" s="41" t="s">
        <v>230</v>
      </c>
      <c r="F202" s="41">
        <f>IF(E202="Нет", 0, IF(E202="Да", A202, 0))</f>
        <v>0</v>
      </c>
      <c r="G202" s="96"/>
      <c r="H202" s="41" t="s">
        <v>230</v>
      </c>
      <c r="I202" s="41">
        <f>IF(H202="Нет", 0, IF(H202="Да", A202, 0))</f>
        <v>0</v>
      </c>
      <c r="K202" s="3">
        <v>3</v>
      </c>
      <c r="L202" s="4" t="s">
        <v>17</v>
      </c>
      <c r="M202" s="4" t="s">
        <v>10</v>
      </c>
      <c r="N202" s="4" t="s">
        <v>11</v>
      </c>
      <c r="O202" s="43" t="s">
        <v>230</v>
      </c>
      <c r="P202" s="41">
        <f>IF(O202="Нет", 0, IF(O202="Да", K202, 0))</f>
        <v>0</v>
      </c>
      <c r="Q202" s="96"/>
      <c r="R202" s="43" t="s">
        <v>230</v>
      </c>
      <c r="S202" s="41">
        <f>IF(R202="Нет", 0, IF(R202="Да", K202, 0))</f>
        <v>0</v>
      </c>
    </row>
    <row r="203" spans="1:19" ht="120">
      <c r="A203" s="3">
        <v>4</v>
      </c>
      <c r="B203" s="3" t="s">
        <v>209</v>
      </c>
      <c r="C203" s="4" t="s">
        <v>210</v>
      </c>
      <c r="D203" s="4" t="s">
        <v>211</v>
      </c>
      <c r="E203" s="41" t="s">
        <v>230</v>
      </c>
      <c r="F203" s="41">
        <f>IF(E203="Нет", 0, IF(E203="Да", A203, 0))</f>
        <v>0</v>
      </c>
      <c r="G203" s="96"/>
      <c r="H203" s="41" t="s">
        <v>230</v>
      </c>
      <c r="I203" s="41">
        <f>IF(H203="Нет", 0, IF(H203="Да", A203, 0))</f>
        <v>0</v>
      </c>
      <c r="K203" s="3">
        <v>4</v>
      </c>
      <c r="L203" s="3" t="s">
        <v>12</v>
      </c>
      <c r="M203" s="4" t="s">
        <v>13</v>
      </c>
      <c r="N203" s="4" t="s">
        <v>14</v>
      </c>
      <c r="O203" s="43" t="s">
        <v>230</v>
      </c>
      <c r="P203" s="41">
        <f>IF(O203="Нет", 0, IF(O203="Да", K203, 0))</f>
        <v>0</v>
      </c>
      <c r="Q203" s="96"/>
      <c r="R203" s="43" t="s">
        <v>230</v>
      </c>
      <c r="S203" s="41">
        <f>IF(R203="Нет", 0, IF(R203="Да", K203, 0))</f>
        <v>0</v>
      </c>
    </row>
    <row r="204" spans="1:19" ht="135">
      <c r="A204" s="3">
        <v>5</v>
      </c>
      <c r="B204" s="3" t="s">
        <v>212</v>
      </c>
      <c r="C204" s="4" t="s">
        <v>213</v>
      </c>
      <c r="D204" s="4" t="s">
        <v>214</v>
      </c>
      <c r="E204" s="41" t="s">
        <v>230</v>
      </c>
      <c r="F204" s="42">
        <f>IF(E204="Нет", 0, IF(E204="Да", A204, 0))</f>
        <v>0</v>
      </c>
      <c r="G204" s="97"/>
      <c r="H204" s="41" t="s">
        <v>230</v>
      </c>
      <c r="I204" s="42">
        <f>IF(H204="Нет", 0, IF(H204="Да", A204, 0))</f>
        <v>0</v>
      </c>
      <c r="K204" s="3">
        <v>5</v>
      </c>
      <c r="L204" s="3" t="s">
        <v>15</v>
      </c>
      <c r="M204" s="4" t="s">
        <v>16</v>
      </c>
      <c r="N204" s="4" t="s">
        <v>18</v>
      </c>
      <c r="O204" s="43" t="s">
        <v>230</v>
      </c>
      <c r="P204" s="42">
        <f>IF(O204="Нет", 0, IF(O204="Да", K204, 0))</f>
        <v>0</v>
      </c>
      <c r="Q204" s="97"/>
      <c r="R204" s="43" t="s">
        <v>230</v>
      </c>
      <c r="S204" s="42">
        <f>IF(R204="Нет", 0, IF(R204="Да", K204, 0))</f>
        <v>0</v>
      </c>
    </row>
    <row r="208" spans="1:19" ht="19.5" thickBot="1">
      <c r="A208" s="44" t="s">
        <v>228</v>
      </c>
      <c r="B208" s="45" t="str">
        <f>'орг-упр деятельность'!F28</f>
        <v>3)     непринятие мер по мониторингу конфликта интересов и его урегулированию;</v>
      </c>
      <c r="C208" s="45"/>
      <c r="D208" s="45"/>
      <c r="E208" s="46"/>
      <c r="F208" s="46"/>
      <c r="G208" s="46"/>
      <c r="H208" s="46"/>
      <c r="I208" s="46"/>
      <c r="J208" s="46"/>
      <c r="K208" s="46"/>
      <c r="L208" s="46"/>
      <c r="M208" s="46"/>
      <c r="N208" s="46"/>
      <c r="O208" s="46"/>
      <c r="P208" s="46"/>
      <c r="Q208" s="46"/>
      <c r="R208" s="46"/>
      <c r="S208" s="46"/>
    </row>
    <row r="209" spans="1:19" ht="21.75" thickBot="1">
      <c r="A209" s="57" t="s">
        <v>229</v>
      </c>
      <c r="D209" s="55" t="s">
        <v>230</v>
      </c>
      <c r="E209" s="1"/>
      <c r="F209" s="49">
        <f>SUM(F212:F216)</f>
        <v>0</v>
      </c>
      <c r="G209" s="1"/>
      <c r="H209" s="1"/>
      <c r="I209" s="49">
        <f>SUM(I212:I216)</f>
        <v>0</v>
      </c>
      <c r="J209" s="1"/>
      <c r="K209" s="1"/>
      <c r="L209" s="1"/>
      <c r="M209" s="1"/>
      <c r="N209" s="1"/>
      <c r="O209" s="1"/>
      <c r="P209" s="49">
        <f>SUM(P212:P216)</f>
        <v>0</v>
      </c>
      <c r="Q209" s="1"/>
      <c r="R209" s="1"/>
      <c r="S209" s="49">
        <f>SUM(S212:S216)</f>
        <v>0</v>
      </c>
    </row>
    <row r="210" spans="1:19" ht="15.75">
      <c r="A210" s="48" t="s">
        <v>232</v>
      </c>
      <c r="K210" s="48" t="s">
        <v>233</v>
      </c>
    </row>
    <row r="211" spans="1:19" ht="25.5">
      <c r="A211" s="51" t="s">
        <v>0</v>
      </c>
      <c r="B211" s="52" t="s">
        <v>197</v>
      </c>
      <c r="C211" s="51" t="s">
        <v>198</v>
      </c>
      <c r="D211" s="51" t="s">
        <v>199</v>
      </c>
      <c r="E211" s="54" t="s">
        <v>234</v>
      </c>
      <c r="F211" s="54" t="s">
        <v>236</v>
      </c>
      <c r="G211" s="54" t="s">
        <v>235</v>
      </c>
      <c r="H211" s="54" t="s">
        <v>234</v>
      </c>
      <c r="I211" s="54" t="s">
        <v>237</v>
      </c>
      <c r="J211" s="53"/>
      <c r="K211" s="51" t="s">
        <v>0</v>
      </c>
      <c r="L211" s="51" t="s">
        <v>1</v>
      </c>
      <c r="M211" s="52" t="s">
        <v>2</v>
      </c>
      <c r="N211" s="51" t="s">
        <v>3</v>
      </c>
      <c r="O211" s="54" t="s">
        <v>234</v>
      </c>
      <c r="P211" s="51" t="s">
        <v>233</v>
      </c>
      <c r="Q211" s="54" t="s">
        <v>235</v>
      </c>
      <c r="R211" s="54" t="s">
        <v>234</v>
      </c>
      <c r="S211" s="54" t="str">
        <f>$S$32</f>
        <v>Итоговая вероятность</v>
      </c>
    </row>
    <row r="212" spans="1:19" ht="135">
      <c r="A212" s="3">
        <v>1</v>
      </c>
      <c r="B212" s="3" t="s">
        <v>200</v>
      </c>
      <c r="C212" s="4" t="s">
        <v>201</v>
      </c>
      <c r="D212" s="4" t="s">
        <v>202</v>
      </c>
      <c r="E212" s="50" t="s">
        <v>230</v>
      </c>
      <c r="F212" s="41">
        <f>IF(E212="Нет", 0, IF(E212="Да", A212, 0))</f>
        <v>0</v>
      </c>
      <c r="G212" s="95" t="s">
        <v>274</v>
      </c>
      <c r="H212" s="50" t="s">
        <v>230</v>
      </c>
      <c r="I212" s="41">
        <f>IF(H212="Нет", 0, IF(H212="Да", A212, 0))</f>
        <v>0</v>
      </c>
      <c r="K212" s="3">
        <v>1</v>
      </c>
      <c r="L212" s="3" t="s">
        <v>4</v>
      </c>
      <c r="M212" s="4" t="s">
        <v>5</v>
      </c>
      <c r="N212" s="4" t="s">
        <v>6</v>
      </c>
      <c r="O212" s="43" t="s">
        <v>230</v>
      </c>
      <c r="P212" s="41">
        <f>IF(O212="Нет",0,IF(O212="Да",K212,0))</f>
        <v>0</v>
      </c>
      <c r="Q212" s="95" t="str">
        <f>G212</f>
        <v>Пропишите рекомендации и меры по снижению выявленного риска</v>
      </c>
      <c r="R212" s="43" t="s">
        <v>230</v>
      </c>
      <c r="S212" s="41">
        <f>IF(R212="Нет",0,IF(R212="Да",K212,0))</f>
        <v>0</v>
      </c>
    </row>
    <row r="213" spans="1:19" ht="105">
      <c r="A213" s="3">
        <v>2</v>
      </c>
      <c r="B213" s="3" t="s">
        <v>203</v>
      </c>
      <c r="C213" s="4" t="s">
        <v>204</v>
      </c>
      <c r="D213" s="4" t="s">
        <v>205</v>
      </c>
      <c r="E213" s="41" t="s">
        <v>230</v>
      </c>
      <c r="F213" s="41">
        <f>IF(E213="Нет", 0, IF(E213="Да", A213, 0))</f>
        <v>0</v>
      </c>
      <c r="G213" s="96"/>
      <c r="H213" s="41" t="s">
        <v>230</v>
      </c>
      <c r="I213" s="41">
        <f>IF(H213="Нет", 0, IF(H213="Да", A213, 0))</f>
        <v>0</v>
      </c>
      <c r="K213" s="3">
        <v>2</v>
      </c>
      <c r="L213" s="3" t="s">
        <v>7</v>
      </c>
      <c r="M213" s="4" t="s">
        <v>8</v>
      </c>
      <c r="N213" s="4" t="s">
        <v>9</v>
      </c>
      <c r="O213" s="43" t="s">
        <v>230</v>
      </c>
      <c r="P213" s="41">
        <f>IF(O213="Нет", 0, IF(O213="Да", K213, 0))</f>
        <v>0</v>
      </c>
      <c r="Q213" s="96"/>
      <c r="R213" s="43" t="s">
        <v>230</v>
      </c>
      <c r="S213" s="41">
        <f>IF(R213="Нет", 0, IF(R213="Да", K213, 0))</f>
        <v>0</v>
      </c>
    </row>
    <row r="214" spans="1:19" ht="105">
      <c r="A214" s="3">
        <v>3</v>
      </c>
      <c r="B214" s="3" t="s">
        <v>206</v>
      </c>
      <c r="C214" s="4" t="s">
        <v>207</v>
      </c>
      <c r="D214" s="4" t="s">
        <v>208</v>
      </c>
      <c r="E214" s="41" t="s">
        <v>230</v>
      </c>
      <c r="F214" s="41">
        <f>IF(E214="Нет", 0, IF(E214="Да", A214, 0))</f>
        <v>0</v>
      </c>
      <c r="G214" s="96"/>
      <c r="H214" s="41" t="s">
        <v>230</v>
      </c>
      <c r="I214" s="41">
        <f>IF(H214="Нет", 0, IF(H214="Да", A214, 0))</f>
        <v>0</v>
      </c>
      <c r="K214" s="3">
        <v>3</v>
      </c>
      <c r="L214" s="4" t="s">
        <v>17</v>
      </c>
      <c r="M214" s="4" t="s">
        <v>10</v>
      </c>
      <c r="N214" s="4" t="s">
        <v>11</v>
      </c>
      <c r="O214" s="43" t="s">
        <v>230</v>
      </c>
      <c r="P214" s="41">
        <f>IF(O214="Нет", 0, IF(O214="Да", K214, 0))</f>
        <v>0</v>
      </c>
      <c r="Q214" s="96"/>
      <c r="R214" s="43" t="s">
        <v>230</v>
      </c>
      <c r="S214" s="41">
        <f>IF(R214="Нет", 0, IF(R214="Да", K214, 0))</f>
        <v>0</v>
      </c>
    </row>
    <row r="215" spans="1:19" ht="120">
      <c r="A215" s="3">
        <v>4</v>
      </c>
      <c r="B215" s="3" t="s">
        <v>209</v>
      </c>
      <c r="C215" s="4" t="s">
        <v>210</v>
      </c>
      <c r="D215" s="4" t="s">
        <v>211</v>
      </c>
      <c r="E215" s="41" t="s">
        <v>230</v>
      </c>
      <c r="F215" s="41">
        <f>IF(E215="Нет", 0, IF(E215="Да", A215, 0))</f>
        <v>0</v>
      </c>
      <c r="G215" s="96"/>
      <c r="H215" s="41" t="s">
        <v>230</v>
      </c>
      <c r="I215" s="41">
        <f>IF(H215="Нет", 0, IF(H215="Да", A215, 0))</f>
        <v>0</v>
      </c>
      <c r="K215" s="3">
        <v>4</v>
      </c>
      <c r="L215" s="3" t="s">
        <v>12</v>
      </c>
      <c r="M215" s="4" t="s">
        <v>13</v>
      </c>
      <c r="N215" s="4" t="s">
        <v>14</v>
      </c>
      <c r="O215" s="43" t="s">
        <v>230</v>
      </c>
      <c r="P215" s="41">
        <f>IF(O215="Нет", 0, IF(O215="Да", K215, 0))</f>
        <v>0</v>
      </c>
      <c r="Q215" s="96"/>
      <c r="R215" s="43" t="s">
        <v>230</v>
      </c>
      <c r="S215" s="41">
        <f>IF(R215="Нет", 0, IF(R215="Да", K215, 0))</f>
        <v>0</v>
      </c>
    </row>
    <row r="216" spans="1:19" ht="135">
      <c r="A216" s="3">
        <v>5</v>
      </c>
      <c r="B216" s="3" t="s">
        <v>212</v>
      </c>
      <c r="C216" s="4" t="s">
        <v>213</v>
      </c>
      <c r="D216" s="4" t="s">
        <v>214</v>
      </c>
      <c r="E216" s="41" t="s">
        <v>230</v>
      </c>
      <c r="F216" s="42">
        <f>IF(E216="Нет", 0, IF(E216="Да", A216, 0))</f>
        <v>0</v>
      </c>
      <c r="G216" s="97"/>
      <c r="H216" s="41" t="s">
        <v>230</v>
      </c>
      <c r="I216" s="42">
        <f>IF(H216="Нет", 0, IF(H216="Да", A216, 0))</f>
        <v>0</v>
      </c>
      <c r="K216" s="3">
        <v>5</v>
      </c>
      <c r="L216" s="3" t="s">
        <v>15</v>
      </c>
      <c r="M216" s="4" t="s">
        <v>16</v>
      </c>
      <c r="N216" s="4" t="s">
        <v>18</v>
      </c>
      <c r="O216" s="43" t="s">
        <v>230</v>
      </c>
      <c r="P216" s="42">
        <f>IF(O216="Нет", 0, IF(O216="Да", K216, 0))</f>
        <v>0</v>
      </c>
      <c r="Q216" s="97"/>
      <c r="R216" s="43" t="s">
        <v>230</v>
      </c>
      <c r="S216" s="42">
        <f>IF(R216="Нет", 0, IF(R216="Да", K216, 0))</f>
        <v>0</v>
      </c>
    </row>
    <row r="220" spans="1:19" ht="19.5" thickBot="1">
      <c r="A220" s="44" t="s">
        <v>228</v>
      </c>
      <c r="B220" s="45" t="str">
        <f>'орг-упр деятельность'!F29</f>
        <v>4)     наличие противоречий между административными регламентами, должностными инструкциями с одной стороны и плановыми показателями - с другой стороны;</v>
      </c>
      <c r="C220" s="45"/>
      <c r="D220" s="45"/>
      <c r="E220" s="46"/>
      <c r="F220" s="46"/>
      <c r="G220" s="46"/>
      <c r="H220" s="46"/>
      <c r="I220" s="46"/>
      <c r="J220" s="46"/>
      <c r="K220" s="46"/>
      <c r="L220" s="46"/>
      <c r="M220" s="46"/>
      <c r="N220" s="46"/>
      <c r="O220" s="46"/>
      <c r="P220" s="46"/>
      <c r="Q220" s="46"/>
      <c r="R220" s="46"/>
      <c r="S220" s="46"/>
    </row>
    <row r="221" spans="1:19" ht="21.75" thickBot="1">
      <c r="A221" s="57" t="s">
        <v>229</v>
      </c>
      <c r="D221" s="55" t="s">
        <v>230</v>
      </c>
      <c r="E221" s="1"/>
      <c r="F221" s="49">
        <f>SUM(F224:F228)</f>
        <v>0</v>
      </c>
      <c r="G221" s="1"/>
      <c r="H221" s="1"/>
      <c r="I221" s="49">
        <f>SUM(I224:I228)</f>
        <v>0</v>
      </c>
      <c r="J221" s="1"/>
      <c r="K221" s="1"/>
      <c r="L221" s="1"/>
      <c r="M221" s="1"/>
      <c r="N221" s="1"/>
      <c r="O221" s="1"/>
      <c r="P221" s="49">
        <f>SUM(P224:P228)</f>
        <v>0</v>
      </c>
      <c r="Q221" s="1"/>
      <c r="R221" s="1"/>
      <c r="S221" s="49">
        <f>SUM(S224:S228)</f>
        <v>0</v>
      </c>
    </row>
    <row r="222" spans="1:19" ht="15.75">
      <c r="A222" s="48" t="s">
        <v>232</v>
      </c>
      <c r="K222" s="48" t="s">
        <v>233</v>
      </c>
    </row>
    <row r="223" spans="1:19" ht="25.5">
      <c r="A223" s="51" t="s">
        <v>0</v>
      </c>
      <c r="B223" s="52" t="s">
        <v>197</v>
      </c>
      <c r="C223" s="51" t="s">
        <v>198</v>
      </c>
      <c r="D223" s="51" t="s">
        <v>199</v>
      </c>
      <c r="E223" s="54" t="s">
        <v>234</v>
      </c>
      <c r="F223" s="54" t="s">
        <v>236</v>
      </c>
      <c r="G223" s="54" t="s">
        <v>235</v>
      </c>
      <c r="H223" s="54" t="s">
        <v>234</v>
      </c>
      <c r="I223" s="54" t="s">
        <v>237</v>
      </c>
      <c r="J223" s="53"/>
      <c r="K223" s="51" t="s">
        <v>0</v>
      </c>
      <c r="L223" s="51" t="s">
        <v>1</v>
      </c>
      <c r="M223" s="52" t="s">
        <v>2</v>
      </c>
      <c r="N223" s="51" t="s">
        <v>3</v>
      </c>
      <c r="O223" s="54" t="s">
        <v>234</v>
      </c>
      <c r="P223" s="51" t="s">
        <v>233</v>
      </c>
      <c r="Q223" s="54" t="s">
        <v>235</v>
      </c>
      <c r="R223" s="54" t="s">
        <v>234</v>
      </c>
      <c r="S223" s="54" t="str">
        <f>$S$32</f>
        <v>Итоговая вероятность</v>
      </c>
    </row>
    <row r="224" spans="1:19" ht="135">
      <c r="A224" s="3">
        <v>1</v>
      </c>
      <c r="B224" s="3" t="s">
        <v>200</v>
      </c>
      <c r="C224" s="4" t="s">
        <v>201</v>
      </c>
      <c r="D224" s="4" t="s">
        <v>202</v>
      </c>
      <c r="E224" s="50" t="s">
        <v>230</v>
      </c>
      <c r="F224" s="41">
        <f>IF(E224="Нет", 0, IF(E224="Да", A224, 0))</f>
        <v>0</v>
      </c>
      <c r="G224" s="95" t="s">
        <v>274</v>
      </c>
      <c r="H224" s="50" t="s">
        <v>230</v>
      </c>
      <c r="I224" s="41">
        <f>IF(H224="Нет", 0, IF(H224="Да", A224, 0))</f>
        <v>0</v>
      </c>
      <c r="K224" s="3">
        <v>1</v>
      </c>
      <c r="L224" s="3" t="s">
        <v>4</v>
      </c>
      <c r="M224" s="4" t="s">
        <v>5</v>
      </c>
      <c r="N224" s="4" t="s">
        <v>6</v>
      </c>
      <c r="O224" s="43" t="s">
        <v>230</v>
      </c>
      <c r="P224" s="41">
        <f>IF(O224="Нет",0,IF(O224="Да",K224,0))</f>
        <v>0</v>
      </c>
      <c r="Q224" s="95" t="str">
        <f>G224</f>
        <v>Пропишите рекомендации и меры по снижению выявленного риска</v>
      </c>
      <c r="R224" s="43" t="s">
        <v>230</v>
      </c>
      <c r="S224" s="41">
        <f>IF(R224="Нет",0,IF(R224="Да",K224,0))</f>
        <v>0</v>
      </c>
    </row>
    <row r="225" spans="1:19" ht="105">
      <c r="A225" s="3">
        <v>2</v>
      </c>
      <c r="B225" s="3" t="s">
        <v>203</v>
      </c>
      <c r="C225" s="4" t="s">
        <v>204</v>
      </c>
      <c r="D225" s="4" t="s">
        <v>205</v>
      </c>
      <c r="E225" s="41" t="s">
        <v>230</v>
      </c>
      <c r="F225" s="41">
        <f>IF(E225="Нет", 0, IF(E225="Да", A225, 0))</f>
        <v>0</v>
      </c>
      <c r="G225" s="96"/>
      <c r="H225" s="41" t="s">
        <v>230</v>
      </c>
      <c r="I225" s="41">
        <f>IF(H225="Нет", 0, IF(H225="Да", A225, 0))</f>
        <v>0</v>
      </c>
      <c r="K225" s="3">
        <v>2</v>
      </c>
      <c r="L225" s="3" t="s">
        <v>7</v>
      </c>
      <c r="M225" s="4" t="s">
        <v>8</v>
      </c>
      <c r="N225" s="4" t="s">
        <v>9</v>
      </c>
      <c r="O225" s="43" t="s">
        <v>230</v>
      </c>
      <c r="P225" s="41">
        <f>IF(O225="Нет", 0, IF(O225="Да", K225, 0))</f>
        <v>0</v>
      </c>
      <c r="Q225" s="96"/>
      <c r="R225" s="43" t="s">
        <v>230</v>
      </c>
      <c r="S225" s="41">
        <f>IF(R225="Нет", 0, IF(R225="Да", K225, 0))</f>
        <v>0</v>
      </c>
    </row>
    <row r="226" spans="1:19" ht="105">
      <c r="A226" s="3">
        <v>3</v>
      </c>
      <c r="B226" s="3" t="s">
        <v>206</v>
      </c>
      <c r="C226" s="4" t="s">
        <v>207</v>
      </c>
      <c r="D226" s="4" t="s">
        <v>208</v>
      </c>
      <c r="E226" s="41" t="s">
        <v>230</v>
      </c>
      <c r="F226" s="41">
        <f>IF(E226="Нет", 0, IF(E226="Да", A226, 0))</f>
        <v>0</v>
      </c>
      <c r="G226" s="96"/>
      <c r="H226" s="41" t="s">
        <v>230</v>
      </c>
      <c r="I226" s="41">
        <f>IF(H226="Нет", 0, IF(H226="Да", A226, 0))</f>
        <v>0</v>
      </c>
      <c r="K226" s="3">
        <v>3</v>
      </c>
      <c r="L226" s="4" t="s">
        <v>17</v>
      </c>
      <c r="M226" s="4" t="s">
        <v>10</v>
      </c>
      <c r="N226" s="4" t="s">
        <v>11</v>
      </c>
      <c r="O226" s="43" t="s">
        <v>230</v>
      </c>
      <c r="P226" s="41">
        <f>IF(O226="Нет", 0, IF(O226="Да", K226, 0))</f>
        <v>0</v>
      </c>
      <c r="Q226" s="96"/>
      <c r="R226" s="43" t="s">
        <v>230</v>
      </c>
      <c r="S226" s="41">
        <f>IF(R226="Нет", 0, IF(R226="Да", K226, 0))</f>
        <v>0</v>
      </c>
    </row>
    <row r="227" spans="1:19" ht="120">
      <c r="A227" s="3">
        <v>4</v>
      </c>
      <c r="B227" s="3" t="s">
        <v>209</v>
      </c>
      <c r="C227" s="4" t="s">
        <v>210</v>
      </c>
      <c r="D227" s="4" t="s">
        <v>211</v>
      </c>
      <c r="E227" s="41" t="s">
        <v>230</v>
      </c>
      <c r="F227" s="41">
        <f>IF(E227="Нет", 0, IF(E227="Да", A227, 0))</f>
        <v>0</v>
      </c>
      <c r="G227" s="96"/>
      <c r="H227" s="41" t="s">
        <v>230</v>
      </c>
      <c r="I227" s="41">
        <f>IF(H227="Нет", 0, IF(H227="Да", A227, 0))</f>
        <v>0</v>
      </c>
      <c r="K227" s="3">
        <v>4</v>
      </c>
      <c r="L227" s="3" t="s">
        <v>12</v>
      </c>
      <c r="M227" s="4" t="s">
        <v>13</v>
      </c>
      <c r="N227" s="4" t="s">
        <v>14</v>
      </c>
      <c r="O227" s="43" t="s">
        <v>230</v>
      </c>
      <c r="P227" s="41">
        <f>IF(O227="Нет", 0, IF(O227="Да", K227, 0))</f>
        <v>0</v>
      </c>
      <c r="Q227" s="96"/>
      <c r="R227" s="43" t="s">
        <v>230</v>
      </c>
      <c r="S227" s="41">
        <f>IF(R227="Нет", 0, IF(R227="Да", K227, 0))</f>
        <v>0</v>
      </c>
    </row>
    <row r="228" spans="1:19" ht="135">
      <c r="A228" s="3">
        <v>5</v>
      </c>
      <c r="B228" s="3" t="s">
        <v>212</v>
      </c>
      <c r="C228" s="4" t="s">
        <v>213</v>
      </c>
      <c r="D228" s="4" t="s">
        <v>214</v>
      </c>
      <c r="E228" s="41" t="s">
        <v>230</v>
      </c>
      <c r="F228" s="42">
        <f>IF(E228="Нет", 0, IF(E228="Да", A228, 0))</f>
        <v>0</v>
      </c>
      <c r="G228" s="97"/>
      <c r="H228" s="41" t="s">
        <v>230</v>
      </c>
      <c r="I228" s="42">
        <f>IF(H228="Нет", 0, IF(H228="Да", A228, 0))</f>
        <v>0</v>
      </c>
      <c r="K228" s="3">
        <v>5</v>
      </c>
      <c r="L228" s="3" t="s">
        <v>15</v>
      </c>
      <c r="M228" s="4" t="s">
        <v>16</v>
      </c>
      <c r="N228" s="4" t="s">
        <v>18</v>
      </c>
      <c r="O228" s="43" t="s">
        <v>230</v>
      </c>
      <c r="P228" s="42">
        <f>IF(O228="Нет", 0, IF(O228="Да", K228, 0))</f>
        <v>0</v>
      </c>
      <c r="Q228" s="97"/>
      <c r="R228" s="43" t="s">
        <v>230</v>
      </c>
      <c r="S228" s="42">
        <f>IF(R228="Нет", 0, IF(R228="Да", K228, 0))</f>
        <v>0</v>
      </c>
    </row>
    <row r="232" spans="1:19" ht="19.5" thickBot="1">
      <c r="A232" s="44" t="s">
        <v>228</v>
      </c>
      <c r="B232" s="45" t="str">
        <f>'орг-упр деятельность'!F30</f>
        <v>5)     наличие противоречий между регулятивными и контрольными функциями;</v>
      </c>
      <c r="C232" s="45"/>
      <c r="D232" s="45"/>
      <c r="E232" s="46"/>
      <c r="F232" s="46"/>
      <c r="G232" s="46"/>
      <c r="H232" s="46"/>
      <c r="I232" s="46"/>
      <c r="J232" s="46"/>
      <c r="K232" s="46"/>
      <c r="L232" s="46"/>
      <c r="M232" s="46"/>
      <c r="N232" s="46"/>
      <c r="O232" s="46"/>
      <c r="P232" s="46"/>
      <c r="Q232" s="46"/>
      <c r="R232" s="46"/>
      <c r="S232" s="46"/>
    </row>
    <row r="233" spans="1:19" ht="21.75" thickBot="1">
      <c r="A233" s="57" t="s">
        <v>229</v>
      </c>
      <c r="D233" s="55" t="s">
        <v>230</v>
      </c>
      <c r="E233" s="1"/>
      <c r="F233" s="49">
        <f>SUM(F236:F240)</f>
        <v>0</v>
      </c>
      <c r="G233" s="1"/>
      <c r="H233" s="1"/>
      <c r="I233" s="49">
        <f>SUM(I236:I240)</f>
        <v>0</v>
      </c>
      <c r="J233" s="1"/>
      <c r="K233" s="1"/>
      <c r="L233" s="1"/>
      <c r="M233" s="1"/>
      <c r="N233" s="1"/>
      <c r="O233" s="1"/>
      <c r="P233" s="49">
        <f>SUM(P236:P240)</f>
        <v>0</v>
      </c>
      <c r="Q233" s="1"/>
      <c r="R233" s="1"/>
      <c r="S233" s="49">
        <f>SUM(S236:S240)</f>
        <v>0</v>
      </c>
    </row>
    <row r="234" spans="1:19" ht="15.75">
      <c r="A234" s="48" t="s">
        <v>232</v>
      </c>
      <c r="K234" s="48" t="s">
        <v>233</v>
      </c>
    </row>
    <row r="235" spans="1:19" ht="25.5">
      <c r="A235" s="51" t="s">
        <v>0</v>
      </c>
      <c r="B235" s="52" t="s">
        <v>197</v>
      </c>
      <c r="C235" s="51" t="s">
        <v>198</v>
      </c>
      <c r="D235" s="51" t="s">
        <v>199</v>
      </c>
      <c r="E235" s="54" t="s">
        <v>234</v>
      </c>
      <c r="F235" s="54" t="s">
        <v>236</v>
      </c>
      <c r="G235" s="54" t="s">
        <v>235</v>
      </c>
      <c r="H235" s="54" t="s">
        <v>234</v>
      </c>
      <c r="I235" s="54" t="s">
        <v>237</v>
      </c>
      <c r="J235" s="53"/>
      <c r="K235" s="51" t="s">
        <v>0</v>
      </c>
      <c r="L235" s="51" t="s">
        <v>1</v>
      </c>
      <c r="M235" s="52" t="s">
        <v>2</v>
      </c>
      <c r="N235" s="51" t="s">
        <v>3</v>
      </c>
      <c r="O235" s="54" t="s">
        <v>234</v>
      </c>
      <c r="P235" s="51" t="s">
        <v>233</v>
      </c>
      <c r="Q235" s="54" t="s">
        <v>235</v>
      </c>
      <c r="R235" s="54" t="s">
        <v>234</v>
      </c>
      <c r="S235" s="54" t="str">
        <f>$S$32</f>
        <v>Итоговая вероятность</v>
      </c>
    </row>
    <row r="236" spans="1:19" ht="135">
      <c r="A236" s="3">
        <v>1</v>
      </c>
      <c r="B236" s="3" t="s">
        <v>200</v>
      </c>
      <c r="C236" s="4" t="s">
        <v>201</v>
      </c>
      <c r="D236" s="4" t="s">
        <v>202</v>
      </c>
      <c r="E236" s="50" t="s">
        <v>230</v>
      </c>
      <c r="F236" s="41">
        <f>IF(E236="Нет", 0, IF(E236="Да", A236, 0))</f>
        <v>0</v>
      </c>
      <c r="G236" s="95" t="s">
        <v>274</v>
      </c>
      <c r="H236" s="50" t="s">
        <v>230</v>
      </c>
      <c r="I236" s="41">
        <f>IF(H236="Нет", 0, IF(H236="Да", A236, 0))</f>
        <v>0</v>
      </c>
      <c r="K236" s="3">
        <v>1</v>
      </c>
      <c r="L236" s="3" t="s">
        <v>4</v>
      </c>
      <c r="M236" s="4" t="s">
        <v>5</v>
      </c>
      <c r="N236" s="4" t="s">
        <v>6</v>
      </c>
      <c r="O236" s="43" t="s">
        <v>230</v>
      </c>
      <c r="P236" s="41">
        <f>IF(O236="Нет",0,IF(O236="Да",K236,0))</f>
        <v>0</v>
      </c>
      <c r="Q236" s="95" t="str">
        <f>G236</f>
        <v>Пропишите рекомендации и меры по снижению выявленного риска</v>
      </c>
      <c r="R236" s="43" t="s">
        <v>230</v>
      </c>
      <c r="S236" s="41">
        <f>IF(R236="Нет",0,IF(R236="Да",K236,0))</f>
        <v>0</v>
      </c>
    </row>
    <row r="237" spans="1:19" ht="105">
      <c r="A237" s="3">
        <v>2</v>
      </c>
      <c r="B237" s="3" t="s">
        <v>203</v>
      </c>
      <c r="C237" s="4" t="s">
        <v>204</v>
      </c>
      <c r="D237" s="4" t="s">
        <v>205</v>
      </c>
      <c r="E237" s="41" t="s">
        <v>230</v>
      </c>
      <c r="F237" s="41">
        <f>IF(E237="Нет", 0, IF(E237="Да", A237, 0))</f>
        <v>0</v>
      </c>
      <c r="G237" s="96"/>
      <c r="H237" s="41" t="s">
        <v>230</v>
      </c>
      <c r="I237" s="41">
        <f>IF(H237="Нет", 0, IF(H237="Да", A237, 0))</f>
        <v>0</v>
      </c>
      <c r="K237" s="3">
        <v>2</v>
      </c>
      <c r="L237" s="3" t="s">
        <v>7</v>
      </c>
      <c r="M237" s="4" t="s">
        <v>8</v>
      </c>
      <c r="N237" s="4" t="s">
        <v>9</v>
      </c>
      <c r="O237" s="43" t="s">
        <v>230</v>
      </c>
      <c r="P237" s="41">
        <f>IF(O237="Нет", 0, IF(O237="Да", K237, 0))</f>
        <v>0</v>
      </c>
      <c r="Q237" s="96"/>
      <c r="R237" s="43" t="s">
        <v>230</v>
      </c>
      <c r="S237" s="41">
        <f>IF(R237="Нет", 0, IF(R237="Да", K237, 0))</f>
        <v>0</v>
      </c>
    </row>
    <row r="238" spans="1:19" ht="105">
      <c r="A238" s="3">
        <v>3</v>
      </c>
      <c r="B238" s="3" t="s">
        <v>206</v>
      </c>
      <c r="C238" s="4" t="s">
        <v>207</v>
      </c>
      <c r="D238" s="4" t="s">
        <v>208</v>
      </c>
      <c r="E238" s="41" t="s">
        <v>230</v>
      </c>
      <c r="F238" s="41">
        <f>IF(E238="Нет", 0, IF(E238="Да", A238, 0))</f>
        <v>0</v>
      </c>
      <c r="G238" s="96"/>
      <c r="H238" s="41" t="s">
        <v>230</v>
      </c>
      <c r="I238" s="41">
        <f>IF(H238="Нет", 0, IF(H238="Да", A238, 0))</f>
        <v>0</v>
      </c>
      <c r="K238" s="3">
        <v>3</v>
      </c>
      <c r="L238" s="4" t="s">
        <v>17</v>
      </c>
      <c r="M238" s="4" t="s">
        <v>10</v>
      </c>
      <c r="N238" s="4" t="s">
        <v>11</v>
      </c>
      <c r="O238" s="43" t="s">
        <v>230</v>
      </c>
      <c r="P238" s="41">
        <f>IF(O238="Нет", 0, IF(O238="Да", K238, 0))</f>
        <v>0</v>
      </c>
      <c r="Q238" s="96"/>
      <c r="R238" s="43" t="s">
        <v>230</v>
      </c>
      <c r="S238" s="41">
        <f>IF(R238="Нет", 0, IF(R238="Да", K238, 0))</f>
        <v>0</v>
      </c>
    </row>
    <row r="239" spans="1:19" ht="120">
      <c r="A239" s="3">
        <v>4</v>
      </c>
      <c r="B239" s="3" t="s">
        <v>209</v>
      </c>
      <c r="C239" s="4" t="s">
        <v>210</v>
      </c>
      <c r="D239" s="4" t="s">
        <v>211</v>
      </c>
      <c r="E239" s="41" t="s">
        <v>230</v>
      </c>
      <c r="F239" s="41">
        <f>IF(E239="Нет", 0, IF(E239="Да", A239, 0))</f>
        <v>0</v>
      </c>
      <c r="G239" s="96"/>
      <c r="H239" s="41" t="s">
        <v>230</v>
      </c>
      <c r="I239" s="41">
        <f>IF(H239="Нет", 0, IF(H239="Да", A239, 0))</f>
        <v>0</v>
      </c>
      <c r="K239" s="3">
        <v>4</v>
      </c>
      <c r="L239" s="3" t="s">
        <v>12</v>
      </c>
      <c r="M239" s="4" t="s">
        <v>13</v>
      </c>
      <c r="N239" s="4" t="s">
        <v>14</v>
      </c>
      <c r="O239" s="43" t="s">
        <v>230</v>
      </c>
      <c r="P239" s="41">
        <f>IF(O239="Нет", 0, IF(O239="Да", K239, 0))</f>
        <v>0</v>
      </c>
      <c r="Q239" s="96"/>
      <c r="R239" s="43" t="s">
        <v>230</v>
      </c>
      <c r="S239" s="41">
        <f>IF(R239="Нет", 0, IF(R239="Да", K239, 0))</f>
        <v>0</v>
      </c>
    </row>
    <row r="240" spans="1:19" ht="135">
      <c r="A240" s="3">
        <v>5</v>
      </c>
      <c r="B240" s="3" t="s">
        <v>212</v>
      </c>
      <c r="C240" s="4" t="s">
        <v>213</v>
      </c>
      <c r="D240" s="4" t="s">
        <v>214</v>
      </c>
      <c r="E240" s="41" t="s">
        <v>230</v>
      </c>
      <c r="F240" s="42">
        <f>IF(E240="Нет", 0, IF(E240="Да", A240, 0))</f>
        <v>0</v>
      </c>
      <c r="G240" s="97"/>
      <c r="H240" s="41" t="s">
        <v>230</v>
      </c>
      <c r="I240" s="42">
        <f>IF(H240="Нет", 0, IF(H240="Да", A240, 0))</f>
        <v>0</v>
      </c>
      <c r="K240" s="3">
        <v>5</v>
      </c>
      <c r="L240" s="3" t="s">
        <v>15</v>
      </c>
      <c r="M240" s="4" t="s">
        <v>16</v>
      </c>
      <c r="N240" s="4" t="s">
        <v>18</v>
      </c>
      <c r="O240" s="43" t="s">
        <v>230</v>
      </c>
      <c r="P240" s="42">
        <f>IF(O240="Нет", 0, IF(O240="Да", K240, 0))</f>
        <v>0</v>
      </c>
      <c r="Q240" s="97"/>
      <c r="R240" s="43" t="s">
        <v>230</v>
      </c>
      <c r="S240" s="42">
        <f>IF(R240="Нет", 0, IF(R240="Да", K240, 0))</f>
        <v>0</v>
      </c>
    </row>
    <row r="244" spans="1:19" ht="19.5" thickBot="1">
      <c r="A244" s="44" t="s">
        <v>228</v>
      </c>
      <c r="B244" s="45" t="str">
        <f>'орг-упр деятельность'!F31</f>
        <v>6)     факты конфликта интересов у работников объекта анализа при выполнении ими должностных функций;</v>
      </c>
      <c r="C244" s="45"/>
      <c r="D244" s="45"/>
      <c r="E244" s="46"/>
      <c r="F244" s="46"/>
      <c r="G244" s="46"/>
      <c r="H244" s="46"/>
      <c r="I244" s="46"/>
      <c r="J244" s="46"/>
      <c r="K244" s="46"/>
      <c r="L244" s="46"/>
      <c r="M244" s="46"/>
      <c r="N244" s="46"/>
      <c r="O244" s="46"/>
      <c r="P244" s="46"/>
      <c r="Q244" s="46"/>
      <c r="R244" s="46"/>
      <c r="S244" s="46"/>
    </row>
    <row r="245" spans="1:19" ht="21.75" thickBot="1">
      <c r="A245" s="57" t="s">
        <v>229</v>
      </c>
      <c r="D245" s="55" t="s">
        <v>230</v>
      </c>
      <c r="E245" s="1"/>
      <c r="F245" s="49">
        <f>SUM(F248:F252)</f>
        <v>0</v>
      </c>
      <c r="G245" s="1"/>
      <c r="H245" s="1"/>
      <c r="I245" s="49">
        <f>SUM(I248:I252)</f>
        <v>0</v>
      </c>
      <c r="J245" s="1"/>
      <c r="K245" s="1"/>
      <c r="L245" s="1"/>
      <c r="M245" s="1"/>
      <c r="N245" s="1"/>
      <c r="O245" s="1"/>
      <c r="P245" s="49">
        <f>SUM(P248:P252)</f>
        <v>0</v>
      </c>
      <c r="Q245" s="1"/>
      <c r="R245" s="1"/>
      <c r="S245" s="49">
        <f>SUM(S248:S252)</f>
        <v>0</v>
      </c>
    </row>
    <row r="246" spans="1:19" ht="15.75">
      <c r="A246" s="48" t="s">
        <v>232</v>
      </c>
      <c r="K246" s="48" t="s">
        <v>233</v>
      </c>
    </row>
    <row r="247" spans="1:19" ht="25.5">
      <c r="A247" s="51" t="s">
        <v>0</v>
      </c>
      <c r="B247" s="52" t="s">
        <v>197</v>
      </c>
      <c r="C247" s="51" t="s">
        <v>198</v>
      </c>
      <c r="D247" s="51" t="s">
        <v>199</v>
      </c>
      <c r="E247" s="54" t="s">
        <v>234</v>
      </c>
      <c r="F247" s="54" t="s">
        <v>236</v>
      </c>
      <c r="G247" s="54" t="s">
        <v>235</v>
      </c>
      <c r="H247" s="54" t="s">
        <v>234</v>
      </c>
      <c r="I247" s="54" t="s">
        <v>237</v>
      </c>
      <c r="J247" s="53"/>
      <c r="K247" s="51" t="s">
        <v>0</v>
      </c>
      <c r="L247" s="51" t="s">
        <v>1</v>
      </c>
      <c r="M247" s="52" t="s">
        <v>2</v>
      </c>
      <c r="N247" s="51" t="s">
        <v>3</v>
      </c>
      <c r="O247" s="54" t="s">
        <v>234</v>
      </c>
      <c r="P247" s="51" t="s">
        <v>233</v>
      </c>
      <c r="Q247" s="54" t="s">
        <v>235</v>
      </c>
      <c r="R247" s="54" t="s">
        <v>234</v>
      </c>
      <c r="S247" s="54" t="str">
        <f>$S$32</f>
        <v>Итоговая вероятность</v>
      </c>
    </row>
    <row r="248" spans="1:19" ht="135">
      <c r="A248" s="3">
        <v>1</v>
      </c>
      <c r="B248" s="3" t="s">
        <v>200</v>
      </c>
      <c r="C248" s="4" t="s">
        <v>201</v>
      </c>
      <c r="D248" s="4" t="s">
        <v>202</v>
      </c>
      <c r="E248" s="50" t="s">
        <v>230</v>
      </c>
      <c r="F248" s="41">
        <f>IF(E248="Нет", 0, IF(E248="Да", A248, 0))</f>
        <v>0</v>
      </c>
      <c r="G248" s="95" t="s">
        <v>274</v>
      </c>
      <c r="H248" s="50" t="s">
        <v>230</v>
      </c>
      <c r="I248" s="41">
        <f>IF(H248="Нет", 0, IF(H248="Да", A248, 0))</f>
        <v>0</v>
      </c>
      <c r="K248" s="3">
        <v>1</v>
      </c>
      <c r="L248" s="3" t="s">
        <v>4</v>
      </c>
      <c r="M248" s="4" t="s">
        <v>5</v>
      </c>
      <c r="N248" s="4" t="s">
        <v>6</v>
      </c>
      <c r="O248" s="43" t="s">
        <v>230</v>
      </c>
      <c r="P248" s="41">
        <f>IF(O248="Нет",0,IF(O248="Да",K248,0))</f>
        <v>0</v>
      </c>
      <c r="Q248" s="95" t="str">
        <f>G248</f>
        <v>Пропишите рекомендации и меры по снижению выявленного риска</v>
      </c>
      <c r="R248" s="43" t="s">
        <v>230</v>
      </c>
      <c r="S248" s="41">
        <f>IF(R248="Нет",0,IF(R248="Да",K248,0))</f>
        <v>0</v>
      </c>
    </row>
    <row r="249" spans="1:19" ht="105">
      <c r="A249" s="3">
        <v>2</v>
      </c>
      <c r="B249" s="3" t="s">
        <v>203</v>
      </c>
      <c r="C249" s="4" t="s">
        <v>204</v>
      </c>
      <c r="D249" s="4" t="s">
        <v>205</v>
      </c>
      <c r="E249" s="41" t="s">
        <v>230</v>
      </c>
      <c r="F249" s="41">
        <f>IF(E249="Нет", 0, IF(E249="Да", A249, 0))</f>
        <v>0</v>
      </c>
      <c r="G249" s="96"/>
      <c r="H249" s="41" t="s">
        <v>230</v>
      </c>
      <c r="I249" s="41">
        <f>IF(H249="Нет", 0, IF(H249="Да", A249, 0))</f>
        <v>0</v>
      </c>
      <c r="K249" s="3">
        <v>2</v>
      </c>
      <c r="L249" s="3" t="s">
        <v>7</v>
      </c>
      <c r="M249" s="4" t="s">
        <v>8</v>
      </c>
      <c r="N249" s="4" t="s">
        <v>9</v>
      </c>
      <c r="O249" s="43" t="s">
        <v>230</v>
      </c>
      <c r="P249" s="41">
        <f>IF(O249="Нет", 0, IF(O249="Да", K249, 0))</f>
        <v>0</v>
      </c>
      <c r="Q249" s="96"/>
      <c r="R249" s="43" t="s">
        <v>230</v>
      </c>
      <c r="S249" s="41">
        <f>IF(R249="Нет", 0, IF(R249="Да", K249, 0))</f>
        <v>0</v>
      </c>
    </row>
    <row r="250" spans="1:19" ht="105">
      <c r="A250" s="3">
        <v>3</v>
      </c>
      <c r="B250" s="3" t="s">
        <v>206</v>
      </c>
      <c r="C250" s="4" t="s">
        <v>207</v>
      </c>
      <c r="D250" s="4" t="s">
        <v>208</v>
      </c>
      <c r="E250" s="41" t="s">
        <v>230</v>
      </c>
      <c r="F250" s="41">
        <f>IF(E250="Нет", 0, IF(E250="Да", A250, 0))</f>
        <v>0</v>
      </c>
      <c r="G250" s="96"/>
      <c r="H250" s="41" t="s">
        <v>230</v>
      </c>
      <c r="I250" s="41">
        <f>IF(H250="Нет", 0, IF(H250="Да", A250, 0))</f>
        <v>0</v>
      </c>
      <c r="K250" s="3">
        <v>3</v>
      </c>
      <c r="L250" s="4" t="s">
        <v>17</v>
      </c>
      <c r="M250" s="4" t="s">
        <v>10</v>
      </c>
      <c r="N250" s="4" t="s">
        <v>11</v>
      </c>
      <c r="O250" s="43" t="s">
        <v>230</v>
      </c>
      <c r="P250" s="41">
        <f>IF(O250="Нет", 0, IF(O250="Да", K250, 0))</f>
        <v>0</v>
      </c>
      <c r="Q250" s="96"/>
      <c r="R250" s="43" t="s">
        <v>230</v>
      </c>
      <c r="S250" s="41">
        <f>IF(R250="Нет", 0, IF(R250="Да", K250, 0))</f>
        <v>0</v>
      </c>
    </row>
    <row r="251" spans="1:19" ht="120">
      <c r="A251" s="3">
        <v>4</v>
      </c>
      <c r="B251" s="3" t="s">
        <v>209</v>
      </c>
      <c r="C251" s="4" t="s">
        <v>210</v>
      </c>
      <c r="D251" s="4" t="s">
        <v>211</v>
      </c>
      <c r="E251" s="41" t="s">
        <v>230</v>
      </c>
      <c r="F251" s="41">
        <f>IF(E251="Нет", 0, IF(E251="Да", A251, 0))</f>
        <v>0</v>
      </c>
      <c r="G251" s="96"/>
      <c r="H251" s="41" t="s">
        <v>230</v>
      </c>
      <c r="I251" s="41">
        <f>IF(H251="Нет", 0, IF(H251="Да", A251, 0))</f>
        <v>0</v>
      </c>
      <c r="K251" s="3">
        <v>4</v>
      </c>
      <c r="L251" s="3" t="s">
        <v>12</v>
      </c>
      <c r="M251" s="4" t="s">
        <v>13</v>
      </c>
      <c r="N251" s="4" t="s">
        <v>14</v>
      </c>
      <c r="O251" s="43" t="s">
        <v>230</v>
      </c>
      <c r="P251" s="41">
        <f>IF(O251="Нет", 0, IF(O251="Да", K251, 0))</f>
        <v>0</v>
      </c>
      <c r="Q251" s="96"/>
      <c r="R251" s="43" t="s">
        <v>230</v>
      </c>
      <c r="S251" s="41">
        <f>IF(R251="Нет", 0, IF(R251="Да", K251, 0))</f>
        <v>0</v>
      </c>
    </row>
    <row r="252" spans="1:19" ht="135">
      <c r="A252" s="3">
        <v>5</v>
      </c>
      <c r="B252" s="3" t="s">
        <v>212</v>
      </c>
      <c r="C252" s="4" t="s">
        <v>213</v>
      </c>
      <c r="D252" s="4" t="s">
        <v>214</v>
      </c>
      <c r="E252" s="41" t="s">
        <v>230</v>
      </c>
      <c r="F252" s="42">
        <f>IF(E252="Нет", 0, IF(E252="Да", A252, 0))</f>
        <v>0</v>
      </c>
      <c r="G252" s="97"/>
      <c r="H252" s="41" t="s">
        <v>230</v>
      </c>
      <c r="I252" s="42">
        <f>IF(H252="Нет", 0, IF(H252="Да", A252, 0))</f>
        <v>0</v>
      </c>
      <c r="K252" s="3">
        <v>5</v>
      </c>
      <c r="L252" s="3" t="s">
        <v>15</v>
      </c>
      <c r="M252" s="4" t="s">
        <v>16</v>
      </c>
      <c r="N252" s="4" t="s">
        <v>18</v>
      </c>
      <c r="O252" s="43" t="s">
        <v>230</v>
      </c>
      <c r="P252" s="42">
        <f>IF(O252="Нет", 0, IF(O252="Да", K252, 0))</f>
        <v>0</v>
      </c>
      <c r="Q252" s="97"/>
      <c r="R252" s="43" t="s">
        <v>230</v>
      </c>
      <c r="S252" s="42">
        <f>IF(R252="Нет", 0, IF(R252="Да", K252, 0))</f>
        <v>0</v>
      </c>
    </row>
    <row r="256" spans="1:19" ht="19.5" thickBot="1">
      <c r="A256" s="44" t="s">
        <v>228</v>
      </c>
      <c r="B256" s="45" t="str">
        <f>'орг-упр деятельность'!F32</f>
        <v>7)     отсутствие требований по урегулированию конфликта интересов в документах, регулирующих деятельность коллегиальных органов.</v>
      </c>
      <c r="C256" s="45"/>
      <c r="D256" s="45"/>
      <c r="E256" s="46"/>
      <c r="F256" s="46"/>
      <c r="G256" s="46"/>
      <c r="H256" s="46"/>
      <c r="I256" s="46"/>
      <c r="J256" s="46"/>
      <c r="K256" s="46"/>
      <c r="L256" s="46"/>
      <c r="M256" s="46"/>
      <c r="N256" s="46"/>
      <c r="O256" s="46"/>
      <c r="P256" s="46"/>
      <c r="Q256" s="46"/>
      <c r="R256" s="46"/>
      <c r="S256" s="46"/>
    </row>
    <row r="257" spans="1:19" ht="21.75" thickBot="1">
      <c r="A257" s="57" t="s">
        <v>229</v>
      </c>
      <c r="D257" s="55" t="s">
        <v>230</v>
      </c>
      <c r="E257" s="1"/>
      <c r="F257" s="49">
        <f>SUM(F260:F264)</f>
        <v>0</v>
      </c>
      <c r="G257" s="1"/>
      <c r="H257" s="1"/>
      <c r="I257" s="49">
        <f>SUM(I260:I264)</f>
        <v>0</v>
      </c>
      <c r="J257" s="1"/>
      <c r="K257" s="1"/>
      <c r="L257" s="1"/>
      <c r="M257" s="1"/>
      <c r="N257" s="1"/>
      <c r="O257" s="1"/>
      <c r="P257" s="49">
        <f>SUM(P260:P264)</f>
        <v>0</v>
      </c>
      <c r="Q257" s="1"/>
      <c r="R257" s="1"/>
      <c r="S257" s="49">
        <f>SUM(S260:S264)</f>
        <v>0</v>
      </c>
    </row>
    <row r="258" spans="1:19" ht="15.75">
      <c r="A258" s="48" t="s">
        <v>232</v>
      </c>
      <c r="K258" s="48" t="s">
        <v>233</v>
      </c>
    </row>
    <row r="259" spans="1:19" ht="25.5">
      <c r="A259" s="51" t="s">
        <v>0</v>
      </c>
      <c r="B259" s="52" t="s">
        <v>197</v>
      </c>
      <c r="C259" s="51" t="s">
        <v>198</v>
      </c>
      <c r="D259" s="51" t="s">
        <v>199</v>
      </c>
      <c r="E259" s="54" t="s">
        <v>234</v>
      </c>
      <c r="F259" s="54" t="s">
        <v>236</v>
      </c>
      <c r="G259" s="54" t="s">
        <v>235</v>
      </c>
      <c r="H259" s="54" t="s">
        <v>234</v>
      </c>
      <c r="I259" s="54" t="s">
        <v>237</v>
      </c>
      <c r="J259" s="53"/>
      <c r="K259" s="51" t="s">
        <v>0</v>
      </c>
      <c r="L259" s="51" t="s">
        <v>1</v>
      </c>
      <c r="M259" s="52" t="s">
        <v>2</v>
      </c>
      <c r="N259" s="51" t="s">
        <v>3</v>
      </c>
      <c r="O259" s="54" t="s">
        <v>234</v>
      </c>
      <c r="P259" s="51" t="s">
        <v>233</v>
      </c>
      <c r="Q259" s="54" t="s">
        <v>235</v>
      </c>
      <c r="R259" s="54" t="s">
        <v>234</v>
      </c>
      <c r="S259" s="54" t="str">
        <f>$S$32</f>
        <v>Итоговая вероятность</v>
      </c>
    </row>
    <row r="260" spans="1:19" ht="135">
      <c r="A260" s="3">
        <v>1</v>
      </c>
      <c r="B260" s="3" t="s">
        <v>200</v>
      </c>
      <c r="C260" s="4" t="s">
        <v>201</v>
      </c>
      <c r="D260" s="4" t="s">
        <v>202</v>
      </c>
      <c r="E260" s="50" t="s">
        <v>230</v>
      </c>
      <c r="F260" s="41">
        <f>IF(E260="Нет", 0, IF(E260="Да", A260, 0))</f>
        <v>0</v>
      </c>
      <c r="G260" s="95" t="s">
        <v>274</v>
      </c>
      <c r="H260" s="50" t="s">
        <v>230</v>
      </c>
      <c r="I260" s="41">
        <f>IF(H260="Нет", 0, IF(H260="Да", A260, 0))</f>
        <v>0</v>
      </c>
      <c r="K260" s="3">
        <v>1</v>
      </c>
      <c r="L260" s="3" t="s">
        <v>4</v>
      </c>
      <c r="M260" s="4" t="s">
        <v>5</v>
      </c>
      <c r="N260" s="4" t="s">
        <v>6</v>
      </c>
      <c r="O260" s="43" t="s">
        <v>230</v>
      </c>
      <c r="P260" s="41">
        <f>IF(O260="Нет",0,IF(O260="Да",K260,0))</f>
        <v>0</v>
      </c>
      <c r="Q260" s="95" t="str">
        <f>G260</f>
        <v>Пропишите рекомендации и меры по снижению выявленного риска</v>
      </c>
      <c r="R260" s="43" t="s">
        <v>230</v>
      </c>
      <c r="S260" s="41">
        <f>IF(R260="Нет",0,IF(R260="Да",K260,0))</f>
        <v>0</v>
      </c>
    </row>
    <row r="261" spans="1:19" ht="105">
      <c r="A261" s="3">
        <v>2</v>
      </c>
      <c r="B261" s="3" t="s">
        <v>203</v>
      </c>
      <c r="C261" s="4" t="s">
        <v>204</v>
      </c>
      <c r="D261" s="4" t="s">
        <v>205</v>
      </c>
      <c r="E261" s="41" t="s">
        <v>230</v>
      </c>
      <c r="F261" s="41">
        <f>IF(E261="Нет", 0, IF(E261="Да", A261, 0))</f>
        <v>0</v>
      </c>
      <c r="G261" s="96"/>
      <c r="H261" s="41" t="s">
        <v>230</v>
      </c>
      <c r="I261" s="41">
        <f>IF(H261="Нет", 0, IF(H261="Да", A261, 0))</f>
        <v>0</v>
      </c>
      <c r="K261" s="3">
        <v>2</v>
      </c>
      <c r="L261" s="3" t="s">
        <v>7</v>
      </c>
      <c r="M261" s="4" t="s">
        <v>8</v>
      </c>
      <c r="N261" s="4" t="s">
        <v>9</v>
      </c>
      <c r="O261" s="43" t="s">
        <v>230</v>
      </c>
      <c r="P261" s="41">
        <f>IF(O261="Нет", 0, IF(O261="Да", K261, 0))</f>
        <v>0</v>
      </c>
      <c r="Q261" s="96"/>
      <c r="R261" s="43" t="s">
        <v>230</v>
      </c>
      <c r="S261" s="41">
        <f>IF(R261="Нет", 0, IF(R261="Да", K261, 0))</f>
        <v>0</v>
      </c>
    </row>
    <row r="262" spans="1:19" ht="105">
      <c r="A262" s="3">
        <v>3</v>
      </c>
      <c r="B262" s="3" t="s">
        <v>206</v>
      </c>
      <c r="C262" s="4" t="s">
        <v>207</v>
      </c>
      <c r="D262" s="4" t="s">
        <v>208</v>
      </c>
      <c r="E262" s="41" t="s">
        <v>230</v>
      </c>
      <c r="F262" s="41">
        <f>IF(E262="Нет", 0, IF(E262="Да", A262, 0))</f>
        <v>0</v>
      </c>
      <c r="G262" s="96"/>
      <c r="H262" s="41" t="s">
        <v>230</v>
      </c>
      <c r="I262" s="41">
        <f>IF(H262="Нет", 0, IF(H262="Да", A262, 0))</f>
        <v>0</v>
      </c>
      <c r="K262" s="3">
        <v>3</v>
      </c>
      <c r="L262" s="4" t="s">
        <v>17</v>
      </c>
      <c r="M262" s="4" t="s">
        <v>10</v>
      </c>
      <c r="N262" s="4" t="s">
        <v>11</v>
      </c>
      <c r="O262" s="43" t="s">
        <v>230</v>
      </c>
      <c r="P262" s="41">
        <f>IF(O262="Нет", 0, IF(O262="Да", K262, 0))</f>
        <v>0</v>
      </c>
      <c r="Q262" s="96"/>
      <c r="R262" s="43" t="s">
        <v>230</v>
      </c>
      <c r="S262" s="41">
        <f>IF(R262="Нет", 0, IF(R262="Да", K262, 0))</f>
        <v>0</v>
      </c>
    </row>
    <row r="263" spans="1:19" ht="120">
      <c r="A263" s="3">
        <v>4</v>
      </c>
      <c r="B263" s="3" t="s">
        <v>209</v>
      </c>
      <c r="C263" s="4" t="s">
        <v>210</v>
      </c>
      <c r="D263" s="4" t="s">
        <v>211</v>
      </c>
      <c r="E263" s="41" t="s">
        <v>230</v>
      </c>
      <c r="F263" s="41">
        <f>IF(E263="Нет", 0, IF(E263="Да", A263, 0))</f>
        <v>0</v>
      </c>
      <c r="G263" s="96"/>
      <c r="H263" s="41" t="s">
        <v>230</v>
      </c>
      <c r="I263" s="41">
        <f>IF(H263="Нет", 0, IF(H263="Да", A263, 0))</f>
        <v>0</v>
      </c>
      <c r="K263" s="3">
        <v>4</v>
      </c>
      <c r="L263" s="3" t="s">
        <v>12</v>
      </c>
      <c r="M263" s="4" t="s">
        <v>13</v>
      </c>
      <c r="N263" s="4" t="s">
        <v>14</v>
      </c>
      <c r="O263" s="43" t="s">
        <v>230</v>
      </c>
      <c r="P263" s="41">
        <f>IF(O263="Нет", 0, IF(O263="Да", K263, 0))</f>
        <v>0</v>
      </c>
      <c r="Q263" s="96"/>
      <c r="R263" s="43" t="s">
        <v>230</v>
      </c>
      <c r="S263" s="41">
        <f>IF(R263="Нет", 0, IF(R263="Да", K263, 0))</f>
        <v>0</v>
      </c>
    </row>
    <row r="264" spans="1:19" ht="135">
      <c r="A264" s="3">
        <v>5</v>
      </c>
      <c r="B264" s="3" t="s">
        <v>212</v>
      </c>
      <c r="C264" s="4" t="s">
        <v>213</v>
      </c>
      <c r="D264" s="4" t="s">
        <v>214</v>
      </c>
      <c r="E264" s="41" t="s">
        <v>230</v>
      </c>
      <c r="F264" s="42">
        <f>IF(E264="Нет", 0, IF(E264="Да", A264, 0))</f>
        <v>0</v>
      </c>
      <c r="G264" s="97"/>
      <c r="H264" s="41" t="s">
        <v>230</v>
      </c>
      <c r="I264" s="42">
        <f>IF(H264="Нет", 0, IF(H264="Да", A264, 0))</f>
        <v>0</v>
      </c>
      <c r="K264" s="3">
        <v>5</v>
      </c>
      <c r="L264" s="3" t="s">
        <v>15</v>
      </c>
      <c r="M264" s="4" t="s">
        <v>16</v>
      </c>
      <c r="N264" s="4" t="s">
        <v>18</v>
      </c>
      <c r="O264" s="43" t="s">
        <v>230</v>
      </c>
      <c r="P264" s="42">
        <f>IF(O264="Нет", 0, IF(O264="Да", K264, 0))</f>
        <v>0</v>
      </c>
      <c r="Q264" s="97"/>
      <c r="R264" s="43" t="s">
        <v>230</v>
      </c>
      <c r="S264" s="42">
        <f>IF(R264="Нет", 0, IF(R264="Да", K264, 0))</f>
        <v>0</v>
      </c>
    </row>
    <row r="267" spans="1:19" s="61" customFormat="1" ht="18">
      <c r="A267" s="58" t="s">
        <v>227</v>
      </c>
      <c r="B267" s="59"/>
      <c r="C267" s="60" t="str">
        <f>'орг-упр деятельность'!E33</f>
        <v xml:space="preserve">Оказание государственных услуг </v>
      </c>
      <c r="D267" s="59"/>
    </row>
    <row r="269" spans="1:19" ht="19.5" thickBot="1">
      <c r="A269" s="44" t="s">
        <v>228</v>
      </c>
      <c r="B269" s="45" t="str">
        <f>'орг-упр деятельность'!F33</f>
        <v>1)     несоответствие фактических процессов оказания государственных услуг установленным требованиям, в том числе системные факты нарушения сроков оказания услуг, истребования не предусмотренных правовыми актами документов, факты нарушения порядка процедур оказания услуг;</v>
      </c>
      <c r="C269" s="45"/>
      <c r="D269" s="45"/>
      <c r="E269" s="46"/>
      <c r="F269" s="46"/>
      <c r="G269" s="46"/>
      <c r="H269" s="46"/>
      <c r="I269" s="46"/>
      <c r="J269" s="46"/>
      <c r="K269" s="46"/>
      <c r="L269" s="46"/>
      <c r="M269" s="46"/>
      <c r="N269" s="46"/>
      <c r="O269" s="46"/>
      <c r="P269" s="46"/>
      <c r="Q269" s="46"/>
      <c r="R269" s="46"/>
      <c r="S269" s="46"/>
    </row>
    <row r="270" spans="1:19" ht="21.75" thickBot="1">
      <c r="A270" s="57" t="s">
        <v>229</v>
      </c>
      <c r="D270" s="55" t="s">
        <v>230</v>
      </c>
      <c r="E270" s="1"/>
      <c r="F270" s="49">
        <f>SUM(F273:F277)</f>
        <v>0</v>
      </c>
      <c r="G270" s="1"/>
      <c r="H270" s="1"/>
      <c r="I270" s="49">
        <f>SUM(I273:I277)</f>
        <v>0</v>
      </c>
      <c r="J270" s="1"/>
      <c r="K270" s="1"/>
      <c r="L270" s="1"/>
      <c r="M270" s="1"/>
      <c r="N270" s="1"/>
      <c r="O270" s="1"/>
      <c r="P270" s="49">
        <f>SUM(P273:P277)</f>
        <v>0</v>
      </c>
      <c r="Q270" s="1"/>
      <c r="R270" s="1"/>
      <c r="S270" s="49">
        <f>SUM(S273:S277)</f>
        <v>0</v>
      </c>
    </row>
    <row r="271" spans="1:19" ht="15.75">
      <c r="A271" s="48" t="s">
        <v>232</v>
      </c>
      <c r="K271" s="48" t="s">
        <v>233</v>
      </c>
    </row>
    <row r="272" spans="1:19" ht="25.5">
      <c r="A272" s="51" t="s">
        <v>0</v>
      </c>
      <c r="B272" s="52" t="s">
        <v>197</v>
      </c>
      <c r="C272" s="51" t="s">
        <v>198</v>
      </c>
      <c r="D272" s="51" t="s">
        <v>199</v>
      </c>
      <c r="E272" s="54" t="s">
        <v>234</v>
      </c>
      <c r="F272" s="54" t="s">
        <v>236</v>
      </c>
      <c r="G272" s="54" t="s">
        <v>235</v>
      </c>
      <c r="H272" s="54" t="s">
        <v>234</v>
      </c>
      <c r="I272" s="54" t="s">
        <v>237</v>
      </c>
      <c r="J272" s="53"/>
      <c r="K272" s="51" t="s">
        <v>0</v>
      </c>
      <c r="L272" s="51" t="s">
        <v>1</v>
      </c>
      <c r="M272" s="52" t="s">
        <v>2</v>
      </c>
      <c r="N272" s="51" t="s">
        <v>3</v>
      </c>
      <c r="O272" s="54" t="s">
        <v>234</v>
      </c>
      <c r="P272" s="51" t="s">
        <v>233</v>
      </c>
      <c r="Q272" s="54" t="s">
        <v>235</v>
      </c>
      <c r="R272" s="54" t="s">
        <v>234</v>
      </c>
      <c r="S272" s="54" t="str">
        <f>$S$32</f>
        <v>Итоговая вероятность</v>
      </c>
    </row>
    <row r="273" spans="1:19" ht="135">
      <c r="A273" s="3">
        <v>1</v>
      </c>
      <c r="B273" s="3" t="s">
        <v>200</v>
      </c>
      <c r="C273" s="4" t="s">
        <v>201</v>
      </c>
      <c r="D273" s="4" t="s">
        <v>202</v>
      </c>
      <c r="E273" s="50" t="s">
        <v>230</v>
      </c>
      <c r="F273" s="41">
        <f>IF(E273="Нет", 0, IF(E273="Да", A273, 0))</f>
        <v>0</v>
      </c>
      <c r="G273" s="95" t="s">
        <v>274</v>
      </c>
      <c r="H273" s="50" t="s">
        <v>230</v>
      </c>
      <c r="I273" s="41">
        <f>IF(H273="Нет", 0, IF(H273="Да", A273, 0))</f>
        <v>0</v>
      </c>
      <c r="K273" s="3">
        <v>1</v>
      </c>
      <c r="L273" s="3" t="s">
        <v>4</v>
      </c>
      <c r="M273" s="4" t="s">
        <v>5</v>
      </c>
      <c r="N273" s="4" t="s">
        <v>6</v>
      </c>
      <c r="O273" s="43" t="s">
        <v>230</v>
      </c>
      <c r="P273" s="41">
        <f>IF(O273="Нет",0,IF(O273="Да",K273,0))</f>
        <v>0</v>
      </c>
      <c r="Q273" s="95" t="str">
        <f>G273</f>
        <v>Пропишите рекомендации и меры по снижению выявленного риска</v>
      </c>
      <c r="R273" s="43" t="s">
        <v>230</v>
      </c>
      <c r="S273" s="41">
        <f>IF(R273="Нет",0,IF(R273="Да",K273,0))</f>
        <v>0</v>
      </c>
    </row>
    <row r="274" spans="1:19" ht="105">
      <c r="A274" s="3">
        <v>2</v>
      </c>
      <c r="B274" s="3" t="s">
        <v>203</v>
      </c>
      <c r="C274" s="4" t="s">
        <v>204</v>
      </c>
      <c r="D274" s="4" t="s">
        <v>205</v>
      </c>
      <c r="E274" s="41" t="s">
        <v>230</v>
      </c>
      <c r="F274" s="41">
        <f>IF(E274="Нет", 0, IF(E274="Да", A274, 0))</f>
        <v>0</v>
      </c>
      <c r="G274" s="96"/>
      <c r="H274" s="41" t="s">
        <v>230</v>
      </c>
      <c r="I274" s="41">
        <f>IF(H274="Нет", 0, IF(H274="Да", A274, 0))</f>
        <v>0</v>
      </c>
      <c r="K274" s="3">
        <v>2</v>
      </c>
      <c r="L274" s="3" t="s">
        <v>7</v>
      </c>
      <c r="M274" s="4" t="s">
        <v>8</v>
      </c>
      <c r="N274" s="4" t="s">
        <v>9</v>
      </c>
      <c r="O274" s="43" t="s">
        <v>230</v>
      </c>
      <c r="P274" s="41">
        <f>IF(O274="Нет", 0, IF(O274="Да", K274, 0))</f>
        <v>0</v>
      </c>
      <c r="Q274" s="96"/>
      <c r="R274" s="43" t="s">
        <v>230</v>
      </c>
      <c r="S274" s="41">
        <f>IF(R274="Нет", 0, IF(R274="Да", K274, 0))</f>
        <v>0</v>
      </c>
    </row>
    <row r="275" spans="1:19" ht="105">
      <c r="A275" s="3">
        <v>3</v>
      </c>
      <c r="B275" s="3" t="s">
        <v>206</v>
      </c>
      <c r="C275" s="4" t="s">
        <v>207</v>
      </c>
      <c r="D275" s="4" t="s">
        <v>208</v>
      </c>
      <c r="E275" s="41" t="s">
        <v>230</v>
      </c>
      <c r="F275" s="41">
        <f>IF(E275="Нет", 0, IF(E275="Да", A275, 0))</f>
        <v>0</v>
      </c>
      <c r="G275" s="96"/>
      <c r="H275" s="41" t="s">
        <v>230</v>
      </c>
      <c r="I275" s="41">
        <f>IF(H275="Нет", 0, IF(H275="Да", A275, 0))</f>
        <v>0</v>
      </c>
      <c r="K275" s="3">
        <v>3</v>
      </c>
      <c r="L275" s="4" t="s">
        <v>17</v>
      </c>
      <c r="M275" s="4" t="s">
        <v>10</v>
      </c>
      <c r="N275" s="4" t="s">
        <v>11</v>
      </c>
      <c r="O275" s="43" t="s">
        <v>230</v>
      </c>
      <c r="P275" s="41">
        <f>IF(O275="Нет", 0, IF(O275="Да", K275, 0))</f>
        <v>0</v>
      </c>
      <c r="Q275" s="96"/>
      <c r="R275" s="43" t="s">
        <v>230</v>
      </c>
      <c r="S275" s="41">
        <f>IF(R275="Нет", 0, IF(R275="Да", K275, 0))</f>
        <v>0</v>
      </c>
    </row>
    <row r="276" spans="1:19" ht="120">
      <c r="A276" s="3">
        <v>4</v>
      </c>
      <c r="B276" s="3" t="s">
        <v>209</v>
      </c>
      <c r="C276" s="4" t="s">
        <v>210</v>
      </c>
      <c r="D276" s="4" t="s">
        <v>211</v>
      </c>
      <c r="E276" s="41" t="s">
        <v>230</v>
      </c>
      <c r="F276" s="41">
        <f>IF(E276="Нет", 0, IF(E276="Да", A276, 0))</f>
        <v>0</v>
      </c>
      <c r="G276" s="96"/>
      <c r="H276" s="41" t="s">
        <v>230</v>
      </c>
      <c r="I276" s="41">
        <f>IF(H276="Нет", 0, IF(H276="Да", A276, 0))</f>
        <v>0</v>
      </c>
      <c r="K276" s="3">
        <v>4</v>
      </c>
      <c r="L276" s="3" t="s">
        <v>12</v>
      </c>
      <c r="M276" s="4" t="s">
        <v>13</v>
      </c>
      <c r="N276" s="4" t="s">
        <v>14</v>
      </c>
      <c r="O276" s="43" t="s">
        <v>230</v>
      </c>
      <c r="P276" s="41">
        <f>IF(O276="Нет", 0, IF(O276="Да", K276, 0))</f>
        <v>0</v>
      </c>
      <c r="Q276" s="96"/>
      <c r="R276" s="43" t="s">
        <v>230</v>
      </c>
      <c r="S276" s="41">
        <f>IF(R276="Нет", 0, IF(R276="Да", K276, 0))</f>
        <v>0</v>
      </c>
    </row>
    <row r="277" spans="1:19" ht="135">
      <c r="A277" s="3">
        <v>5</v>
      </c>
      <c r="B277" s="3" t="s">
        <v>212</v>
      </c>
      <c r="C277" s="4" t="s">
        <v>213</v>
      </c>
      <c r="D277" s="4" t="s">
        <v>214</v>
      </c>
      <c r="E277" s="41" t="s">
        <v>230</v>
      </c>
      <c r="F277" s="42">
        <f>IF(E277="Нет", 0, IF(E277="Да", A277, 0))</f>
        <v>0</v>
      </c>
      <c r="G277" s="97"/>
      <c r="H277" s="41" t="s">
        <v>230</v>
      </c>
      <c r="I277" s="42">
        <f>IF(H277="Нет", 0, IF(H277="Да", A277, 0))</f>
        <v>0</v>
      </c>
      <c r="K277" s="3">
        <v>5</v>
      </c>
      <c r="L277" s="3" t="s">
        <v>15</v>
      </c>
      <c r="M277" s="4" t="s">
        <v>16</v>
      </c>
      <c r="N277" s="4" t="s">
        <v>18</v>
      </c>
      <c r="O277" s="43" t="s">
        <v>230</v>
      </c>
      <c r="P277" s="42">
        <f>IF(O277="Нет", 0, IF(O277="Да", K277, 0))</f>
        <v>0</v>
      </c>
      <c r="Q277" s="97"/>
      <c r="R277" s="43" t="s">
        <v>230</v>
      </c>
      <c r="S277" s="42">
        <f>IF(R277="Нет", 0, IF(R277="Да", K277, 0))</f>
        <v>0</v>
      </c>
    </row>
    <row r="281" spans="1:19" ht="19.5" thickBot="1">
      <c r="A281" s="44" t="s">
        <v>228</v>
      </c>
      <c r="B281" s="45" t="str">
        <f>'орг-упр деятельность'!F34</f>
        <v>2)     противоречия требований, предусмотренных в правилах оказания государственной услуги нормам вышестоящих нормативных правовых актов;</v>
      </c>
      <c r="C281" s="45"/>
      <c r="D281" s="45"/>
      <c r="E281" s="46"/>
      <c r="F281" s="46"/>
      <c r="G281" s="46"/>
      <c r="H281" s="46"/>
      <c r="I281" s="46"/>
      <c r="J281" s="46"/>
      <c r="K281" s="46"/>
      <c r="L281" s="46"/>
      <c r="M281" s="46"/>
      <c r="N281" s="46"/>
      <c r="O281" s="46"/>
      <c r="P281" s="46"/>
      <c r="Q281" s="46"/>
      <c r="R281" s="46"/>
      <c r="S281" s="46"/>
    </row>
    <row r="282" spans="1:19" ht="21.75" thickBot="1">
      <c r="A282" s="57" t="s">
        <v>229</v>
      </c>
      <c r="D282" s="55" t="s">
        <v>230</v>
      </c>
      <c r="E282" s="1"/>
      <c r="F282" s="49">
        <f>SUM(F285:F289)</f>
        <v>0</v>
      </c>
      <c r="G282" s="1"/>
      <c r="H282" s="1"/>
      <c r="I282" s="49">
        <f>SUM(I285:I289)</f>
        <v>0</v>
      </c>
      <c r="J282" s="1"/>
      <c r="K282" s="1"/>
      <c r="L282" s="1"/>
      <c r="M282" s="1"/>
      <c r="N282" s="1"/>
      <c r="O282" s="1"/>
      <c r="P282" s="49">
        <f>SUM(P285:P289)</f>
        <v>0</v>
      </c>
      <c r="Q282" s="1"/>
      <c r="R282" s="1"/>
      <c r="S282" s="49">
        <f>SUM(S285:S289)</f>
        <v>0</v>
      </c>
    </row>
    <row r="283" spans="1:19" ht="15.75">
      <c r="A283" s="48" t="s">
        <v>232</v>
      </c>
      <c r="K283" s="48" t="s">
        <v>233</v>
      </c>
    </row>
    <row r="284" spans="1:19" ht="25.5">
      <c r="A284" s="51" t="s">
        <v>0</v>
      </c>
      <c r="B284" s="52" t="s">
        <v>197</v>
      </c>
      <c r="C284" s="51" t="s">
        <v>198</v>
      </c>
      <c r="D284" s="51" t="s">
        <v>199</v>
      </c>
      <c r="E284" s="54" t="s">
        <v>234</v>
      </c>
      <c r="F284" s="54" t="s">
        <v>236</v>
      </c>
      <c r="G284" s="54" t="s">
        <v>235</v>
      </c>
      <c r="H284" s="54" t="s">
        <v>234</v>
      </c>
      <c r="I284" s="54" t="s">
        <v>237</v>
      </c>
      <c r="J284" s="53"/>
      <c r="K284" s="51" t="s">
        <v>0</v>
      </c>
      <c r="L284" s="51" t="s">
        <v>1</v>
      </c>
      <c r="M284" s="52" t="s">
        <v>2</v>
      </c>
      <c r="N284" s="51" t="s">
        <v>3</v>
      </c>
      <c r="O284" s="54" t="s">
        <v>234</v>
      </c>
      <c r="P284" s="51" t="s">
        <v>233</v>
      </c>
      <c r="Q284" s="54" t="s">
        <v>235</v>
      </c>
      <c r="R284" s="54" t="s">
        <v>234</v>
      </c>
      <c r="S284" s="54" t="str">
        <f>$S$32</f>
        <v>Итоговая вероятность</v>
      </c>
    </row>
    <row r="285" spans="1:19" ht="135">
      <c r="A285" s="3">
        <v>1</v>
      </c>
      <c r="B285" s="3" t="s">
        <v>200</v>
      </c>
      <c r="C285" s="4" t="s">
        <v>201</v>
      </c>
      <c r="D285" s="4" t="s">
        <v>202</v>
      </c>
      <c r="E285" s="50" t="s">
        <v>230</v>
      </c>
      <c r="F285" s="41">
        <f>IF(E285="Нет", 0, IF(E285="Да", A285, 0))</f>
        <v>0</v>
      </c>
      <c r="G285" s="95" t="s">
        <v>274</v>
      </c>
      <c r="H285" s="50" t="s">
        <v>230</v>
      </c>
      <c r="I285" s="41">
        <f>IF(H285="Нет", 0, IF(H285="Да", A285, 0))</f>
        <v>0</v>
      </c>
      <c r="K285" s="3">
        <v>1</v>
      </c>
      <c r="L285" s="3" t="s">
        <v>4</v>
      </c>
      <c r="M285" s="4" t="s">
        <v>5</v>
      </c>
      <c r="N285" s="4" t="s">
        <v>6</v>
      </c>
      <c r="O285" s="43" t="s">
        <v>230</v>
      </c>
      <c r="P285" s="41">
        <f>IF(O285="Нет",0,IF(O285="Да",K285,0))</f>
        <v>0</v>
      </c>
      <c r="Q285" s="95" t="str">
        <f>G285</f>
        <v>Пропишите рекомендации и меры по снижению выявленного риска</v>
      </c>
      <c r="R285" s="43" t="s">
        <v>230</v>
      </c>
      <c r="S285" s="41">
        <f>IF(R285="Нет",0,IF(R285="Да",K285,0))</f>
        <v>0</v>
      </c>
    </row>
    <row r="286" spans="1:19" ht="105">
      <c r="A286" s="3">
        <v>2</v>
      </c>
      <c r="B286" s="3" t="s">
        <v>203</v>
      </c>
      <c r="C286" s="4" t="s">
        <v>204</v>
      </c>
      <c r="D286" s="4" t="s">
        <v>205</v>
      </c>
      <c r="E286" s="41" t="s">
        <v>230</v>
      </c>
      <c r="F286" s="41">
        <f>IF(E286="Нет", 0, IF(E286="Да", A286, 0))</f>
        <v>0</v>
      </c>
      <c r="G286" s="96"/>
      <c r="H286" s="41" t="s">
        <v>230</v>
      </c>
      <c r="I286" s="41">
        <f>IF(H286="Нет", 0, IF(H286="Да", A286, 0))</f>
        <v>0</v>
      </c>
      <c r="K286" s="3">
        <v>2</v>
      </c>
      <c r="L286" s="3" t="s">
        <v>7</v>
      </c>
      <c r="M286" s="4" t="s">
        <v>8</v>
      </c>
      <c r="N286" s="4" t="s">
        <v>9</v>
      </c>
      <c r="O286" s="43" t="s">
        <v>230</v>
      </c>
      <c r="P286" s="41">
        <f>IF(O286="Нет", 0, IF(O286="Да", K286, 0))</f>
        <v>0</v>
      </c>
      <c r="Q286" s="96"/>
      <c r="R286" s="43" t="s">
        <v>230</v>
      </c>
      <c r="S286" s="41">
        <f>IF(R286="Нет", 0, IF(R286="Да", K286, 0))</f>
        <v>0</v>
      </c>
    </row>
    <row r="287" spans="1:19" ht="105">
      <c r="A287" s="3">
        <v>3</v>
      </c>
      <c r="B287" s="3" t="s">
        <v>206</v>
      </c>
      <c r="C287" s="4" t="s">
        <v>207</v>
      </c>
      <c r="D287" s="4" t="s">
        <v>208</v>
      </c>
      <c r="E287" s="41" t="s">
        <v>230</v>
      </c>
      <c r="F287" s="41">
        <f>IF(E287="Нет", 0, IF(E287="Да", A287, 0))</f>
        <v>0</v>
      </c>
      <c r="G287" s="96"/>
      <c r="H287" s="41" t="s">
        <v>230</v>
      </c>
      <c r="I287" s="41">
        <f>IF(H287="Нет", 0, IF(H287="Да", A287, 0))</f>
        <v>0</v>
      </c>
      <c r="K287" s="3">
        <v>3</v>
      </c>
      <c r="L287" s="4" t="s">
        <v>17</v>
      </c>
      <c r="M287" s="4" t="s">
        <v>10</v>
      </c>
      <c r="N287" s="4" t="s">
        <v>11</v>
      </c>
      <c r="O287" s="43" t="s">
        <v>230</v>
      </c>
      <c r="P287" s="41">
        <f>IF(O287="Нет", 0, IF(O287="Да", K287, 0))</f>
        <v>0</v>
      </c>
      <c r="Q287" s="96"/>
      <c r="R287" s="43" t="s">
        <v>230</v>
      </c>
      <c r="S287" s="41">
        <f>IF(R287="Нет", 0, IF(R287="Да", K287, 0))</f>
        <v>0</v>
      </c>
    </row>
    <row r="288" spans="1:19" ht="120">
      <c r="A288" s="3">
        <v>4</v>
      </c>
      <c r="B288" s="3" t="s">
        <v>209</v>
      </c>
      <c r="C288" s="4" t="s">
        <v>210</v>
      </c>
      <c r="D288" s="4" t="s">
        <v>211</v>
      </c>
      <c r="E288" s="41" t="s">
        <v>230</v>
      </c>
      <c r="F288" s="41">
        <f>IF(E288="Нет", 0, IF(E288="Да", A288, 0))</f>
        <v>0</v>
      </c>
      <c r="G288" s="96"/>
      <c r="H288" s="41" t="s">
        <v>230</v>
      </c>
      <c r="I288" s="41">
        <f>IF(H288="Нет", 0, IF(H288="Да", A288, 0))</f>
        <v>0</v>
      </c>
      <c r="K288" s="3">
        <v>4</v>
      </c>
      <c r="L288" s="3" t="s">
        <v>12</v>
      </c>
      <c r="M288" s="4" t="s">
        <v>13</v>
      </c>
      <c r="N288" s="4" t="s">
        <v>14</v>
      </c>
      <c r="O288" s="43" t="s">
        <v>230</v>
      </c>
      <c r="P288" s="41">
        <f>IF(O288="Нет", 0, IF(O288="Да", K288, 0))</f>
        <v>0</v>
      </c>
      <c r="Q288" s="96"/>
      <c r="R288" s="43" t="s">
        <v>230</v>
      </c>
      <c r="S288" s="41">
        <f>IF(R288="Нет", 0, IF(R288="Да", K288, 0))</f>
        <v>0</v>
      </c>
    </row>
    <row r="289" spans="1:19" ht="135">
      <c r="A289" s="3">
        <v>5</v>
      </c>
      <c r="B289" s="3" t="s">
        <v>212</v>
      </c>
      <c r="C289" s="4" t="s">
        <v>213</v>
      </c>
      <c r="D289" s="4" t="s">
        <v>214</v>
      </c>
      <c r="E289" s="41" t="s">
        <v>230</v>
      </c>
      <c r="F289" s="42">
        <f>IF(E289="Нет", 0, IF(E289="Да", A289, 0))</f>
        <v>0</v>
      </c>
      <c r="G289" s="97"/>
      <c r="H289" s="41" t="s">
        <v>230</v>
      </c>
      <c r="I289" s="42">
        <f>IF(H289="Нет", 0, IF(H289="Да", A289, 0))</f>
        <v>0</v>
      </c>
      <c r="K289" s="3">
        <v>5</v>
      </c>
      <c r="L289" s="3" t="s">
        <v>15</v>
      </c>
      <c r="M289" s="4" t="s">
        <v>16</v>
      </c>
      <c r="N289" s="4" t="s">
        <v>18</v>
      </c>
      <c r="O289" s="43" t="s">
        <v>230</v>
      </c>
      <c r="P289" s="42">
        <f>IF(O289="Нет", 0, IF(O289="Да", K289, 0))</f>
        <v>0</v>
      </c>
      <c r="Q289" s="97"/>
      <c r="R289" s="43" t="s">
        <v>230</v>
      </c>
      <c r="S289" s="42">
        <f>IF(R289="Нет", 0, IF(R289="Да", K289, 0))</f>
        <v>0</v>
      </c>
    </row>
    <row r="293" spans="1:19" ht="19.5" thickBot="1">
      <c r="A293" s="44" t="s">
        <v>228</v>
      </c>
      <c r="B293" s="45" t="str">
        <f>'орг-упр деятельность'!F35</f>
        <v>3)     ненадлежащая работа информационных систем, используемых при оказании государственных услуг, приводящая к нарушению установленного порядка;</v>
      </c>
      <c r="C293" s="45"/>
      <c r="D293" s="45"/>
      <c r="E293" s="46"/>
      <c r="F293" s="46"/>
      <c r="G293" s="46"/>
      <c r="H293" s="46"/>
      <c r="I293" s="46"/>
      <c r="J293" s="46"/>
      <c r="K293" s="46"/>
      <c r="L293" s="46"/>
      <c r="M293" s="46"/>
      <c r="N293" s="46"/>
      <c r="O293" s="46"/>
      <c r="P293" s="46"/>
      <c r="Q293" s="46"/>
      <c r="R293" s="46"/>
      <c r="S293" s="46"/>
    </row>
    <row r="294" spans="1:19" ht="21.75" thickBot="1">
      <c r="A294" s="57" t="s">
        <v>229</v>
      </c>
      <c r="D294" s="55" t="s">
        <v>230</v>
      </c>
      <c r="E294" s="1"/>
      <c r="F294" s="49">
        <f>SUM(F297:F301)</f>
        <v>0</v>
      </c>
      <c r="G294" s="1"/>
      <c r="H294" s="1"/>
      <c r="I294" s="49">
        <f>SUM(I297:I301)</f>
        <v>0</v>
      </c>
      <c r="J294" s="1"/>
      <c r="K294" s="1"/>
      <c r="L294" s="1"/>
      <c r="M294" s="1"/>
      <c r="N294" s="1"/>
      <c r="O294" s="1"/>
      <c r="P294" s="49">
        <f>SUM(P297:P301)</f>
        <v>0</v>
      </c>
      <c r="Q294" s="1"/>
      <c r="R294" s="1"/>
      <c r="S294" s="49">
        <f>SUM(S297:S301)</f>
        <v>0</v>
      </c>
    </row>
    <row r="295" spans="1:19" ht="15.75">
      <c r="A295" s="48" t="s">
        <v>232</v>
      </c>
      <c r="K295" s="48" t="s">
        <v>233</v>
      </c>
    </row>
    <row r="296" spans="1:19" ht="25.5">
      <c r="A296" s="51" t="s">
        <v>0</v>
      </c>
      <c r="B296" s="52" t="s">
        <v>197</v>
      </c>
      <c r="C296" s="51" t="s">
        <v>198</v>
      </c>
      <c r="D296" s="51" t="s">
        <v>199</v>
      </c>
      <c r="E296" s="54" t="s">
        <v>234</v>
      </c>
      <c r="F296" s="54" t="s">
        <v>236</v>
      </c>
      <c r="G296" s="54" t="s">
        <v>235</v>
      </c>
      <c r="H296" s="54" t="s">
        <v>234</v>
      </c>
      <c r="I296" s="54" t="s">
        <v>237</v>
      </c>
      <c r="J296" s="53"/>
      <c r="K296" s="51" t="s">
        <v>0</v>
      </c>
      <c r="L296" s="51" t="s">
        <v>1</v>
      </c>
      <c r="M296" s="52" t="s">
        <v>2</v>
      </c>
      <c r="N296" s="51" t="s">
        <v>3</v>
      </c>
      <c r="O296" s="54" t="s">
        <v>234</v>
      </c>
      <c r="P296" s="51" t="s">
        <v>233</v>
      </c>
      <c r="Q296" s="54" t="s">
        <v>235</v>
      </c>
      <c r="R296" s="54" t="s">
        <v>234</v>
      </c>
      <c r="S296" s="54" t="str">
        <f>$S$32</f>
        <v>Итоговая вероятность</v>
      </c>
    </row>
    <row r="297" spans="1:19" ht="135">
      <c r="A297" s="3">
        <v>1</v>
      </c>
      <c r="B297" s="3" t="s">
        <v>200</v>
      </c>
      <c r="C297" s="4" t="s">
        <v>201</v>
      </c>
      <c r="D297" s="4" t="s">
        <v>202</v>
      </c>
      <c r="E297" s="50" t="s">
        <v>230</v>
      </c>
      <c r="F297" s="41">
        <f>IF(E297="Нет", 0, IF(E297="Да", A297, 0))</f>
        <v>0</v>
      </c>
      <c r="G297" s="95" t="s">
        <v>274</v>
      </c>
      <c r="H297" s="50" t="s">
        <v>230</v>
      </c>
      <c r="I297" s="41">
        <f>IF(H297="Нет", 0, IF(H297="Да", A297, 0))</f>
        <v>0</v>
      </c>
      <c r="K297" s="3">
        <v>1</v>
      </c>
      <c r="L297" s="3" t="s">
        <v>4</v>
      </c>
      <c r="M297" s="4" t="s">
        <v>5</v>
      </c>
      <c r="N297" s="4" t="s">
        <v>6</v>
      </c>
      <c r="O297" s="43" t="s">
        <v>230</v>
      </c>
      <c r="P297" s="41">
        <f>IF(O297="Нет",0,IF(O297="Да",K297,0))</f>
        <v>0</v>
      </c>
      <c r="Q297" s="95" t="str">
        <f>G297</f>
        <v>Пропишите рекомендации и меры по снижению выявленного риска</v>
      </c>
      <c r="R297" s="43" t="s">
        <v>230</v>
      </c>
      <c r="S297" s="41">
        <f>IF(R297="Нет",0,IF(R297="Да",K297,0))</f>
        <v>0</v>
      </c>
    </row>
    <row r="298" spans="1:19" ht="105">
      <c r="A298" s="3">
        <v>2</v>
      </c>
      <c r="B298" s="3" t="s">
        <v>203</v>
      </c>
      <c r="C298" s="4" t="s">
        <v>204</v>
      </c>
      <c r="D298" s="4" t="s">
        <v>205</v>
      </c>
      <c r="E298" s="41" t="s">
        <v>230</v>
      </c>
      <c r="F298" s="41">
        <f>IF(E298="Нет", 0, IF(E298="Да", A298, 0))</f>
        <v>0</v>
      </c>
      <c r="G298" s="96"/>
      <c r="H298" s="41" t="s">
        <v>230</v>
      </c>
      <c r="I298" s="41">
        <f>IF(H298="Нет", 0, IF(H298="Да", A298, 0))</f>
        <v>0</v>
      </c>
      <c r="K298" s="3">
        <v>2</v>
      </c>
      <c r="L298" s="3" t="s">
        <v>7</v>
      </c>
      <c r="M298" s="4" t="s">
        <v>8</v>
      </c>
      <c r="N298" s="4" t="s">
        <v>9</v>
      </c>
      <c r="O298" s="43" t="s">
        <v>230</v>
      </c>
      <c r="P298" s="41">
        <f>IF(O298="Нет", 0, IF(O298="Да", K298, 0))</f>
        <v>0</v>
      </c>
      <c r="Q298" s="96"/>
      <c r="R298" s="43" t="s">
        <v>230</v>
      </c>
      <c r="S298" s="41">
        <f>IF(R298="Нет", 0, IF(R298="Да", K298, 0))</f>
        <v>0</v>
      </c>
    </row>
    <row r="299" spans="1:19" ht="105">
      <c r="A299" s="3">
        <v>3</v>
      </c>
      <c r="B299" s="3" t="s">
        <v>206</v>
      </c>
      <c r="C299" s="4" t="s">
        <v>207</v>
      </c>
      <c r="D299" s="4" t="s">
        <v>208</v>
      </c>
      <c r="E299" s="41" t="s">
        <v>230</v>
      </c>
      <c r="F299" s="41">
        <f>IF(E299="Нет", 0, IF(E299="Да", A299, 0))</f>
        <v>0</v>
      </c>
      <c r="G299" s="96"/>
      <c r="H299" s="41" t="s">
        <v>230</v>
      </c>
      <c r="I299" s="41">
        <f>IF(H299="Нет", 0, IF(H299="Да", A299, 0))</f>
        <v>0</v>
      </c>
      <c r="K299" s="3">
        <v>3</v>
      </c>
      <c r="L299" s="4" t="s">
        <v>17</v>
      </c>
      <c r="M299" s="4" t="s">
        <v>10</v>
      </c>
      <c r="N299" s="4" t="s">
        <v>11</v>
      </c>
      <c r="O299" s="43" t="s">
        <v>230</v>
      </c>
      <c r="P299" s="41">
        <f>IF(O299="Нет", 0, IF(O299="Да", K299, 0))</f>
        <v>0</v>
      </c>
      <c r="Q299" s="96"/>
      <c r="R299" s="43" t="s">
        <v>230</v>
      </c>
      <c r="S299" s="41">
        <f>IF(R299="Нет", 0, IF(R299="Да", K299, 0))</f>
        <v>0</v>
      </c>
    </row>
    <row r="300" spans="1:19" ht="120">
      <c r="A300" s="3">
        <v>4</v>
      </c>
      <c r="B300" s="3" t="s">
        <v>209</v>
      </c>
      <c r="C300" s="4" t="s">
        <v>210</v>
      </c>
      <c r="D300" s="4" t="s">
        <v>211</v>
      </c>
      <c r="E300" s="41" t="s">
        <v>230</v>
      </c>
      <c r="F300" s="41">
        <f>IF(E300="Нет", 0, IF(E300="Да", A300, 0))</f>
        <v>0</v>
      </c>
      <c r="G300" s="96"/>
      <c r="H300" s="41" t="s">
        <v>230</v>
      </c>
      <c r="I300" s="41">
        <f>IF(H300="Нет", 0, IF(H300="Да", A300, 0))</f>
        <v>0</v>
      </c>
      <c r="K300" s="3">
        <v>4</v>
      </c>
      <c r="L300" s="3" t="s">
        <v>12</v>
      </c>
      <c r="M300" s="4" t="s">
        <v>13</v>
      </c>
      <c r="N300" s="4" t="s">
        <v>14</v>
      </c>
      <c r="O300" s="43" t="s">
        <v>230</v>
      </c>
      <c r="P300" s="41">
        <f>IF(O300="Нет", 0, IF(O300="Да", K300, 0))</f>
        <v>0</v>
      </c>
      <c r="Q300" s="96"/>
      <c r="R300" s="43" t="s">
        <v>230</v>
      </c>
      <c r="S300" s="41">
        <f>IF(R300="Нет", 0, IF(R300="Да", K300, 0))</f>
        <v>0</v>
      </c>
    </row>
    <row r="301" spans="1:19" ht="135">
      <c r="A301" s="3">
        <v>5</v>
      </c>
      <c r="B301" s="3" t="s">
        <v>212</v>
      </c>
      <c r="C301" s="4" t="s">
        <v>213</v>
      </c>
      <c r="D301" s="4" t="s">
        <v>214</v>
      </c>
      <c r="E301" s="41" t="s">
        <v>230</v>
      </c>
      <c r="F301" s="42">
        <f>IF(E301="Нет", 0, IF(E301="Да", A301, 0))</f>
        <v>0</v>
      </c>
      <c r="G301" s="97"/>
      <c r="H301" s="41" t="s">
        <v>230</v>
      </c>
      <c r="I301" s="42">
        <f>IF(H301="Нет", 0, IF(H301="Да", A301, 0))</f>
        <v>0</v>
      </c>
      <c r="K301" s="3">
        <v>5</v>
      </c>
      <c r="L301" s="3" t="s">
        <v>15</v>
      </c>
      <c r="M301" s="4" t="s">
        <v>16</v>
      </c>
      <c r="N301" s="4" t="s">
        <v>18</v>
      </c>
      <c r="O301" s="43" t="s">
        <v>230</v>
      </c>
      <c r="P301" s="42">
        <f>IF(O301="Нет", 0, IF(O301="Да", K301, 0))</f>
        <v>0</v>
      </c>
      <c r="Q301" s="97"/>
      <c r="R301" s="43" t="s">
        <v>230</v>
      </c>
      <c r="S301" s="42">
        <f>IF(R301="Нет", 0, IF(R301="Да", K301, 0))</f>
        <v>0</v>
      </c>
    </row>
    <row r="305" spans="1:19" ht="19.5" thickBot="1">
      <c r="A305" s="44" t="s">
        <v>228</v>
      </c>
      <c r="B305" s="45" t="str">
        <f>'орг-упр деятельность'!F36</f>
        <v>4)     возможность «ручной» корректировки процессов оказания государственной услуги при использовании информационных систем;</v>
      </c>
      <c r="C305" s="45"/>
      <c r="D305" s="45"/>
      <c r="E305" s="46"/>
      <c r="F305" s="46"/>
      <c r="G305" s="46"/>
      <c r="H305" s="46"/>
      <c r="I305" s="46"/>
      <c r="J305" s="46"/>
      <c r="K305" s="46"/>
      <c r="L305" s="46"/>
      <c r="M305" s="46"/>
      <c r="N305" s="46"/>
      <c r="O305" s="46"/>
      <c r="P305" s="46"/>
      <c r="Q305" s="46"/>
      <c r="R305" s="46"/>
      <c r="S305" s="46"/>
    </row>
    <row r="306" spans="1:19" ht="21.75" thickBot="1">
      <c r="A306" s="57" t="s">
        <v>229</v>
      </c>
      <c r="D306" s="55" t="s">
        <v>230</v>
      </c>
      <c r="E306" s="1"/>
      <c r="F306" s="49">
        <f>SUM(F309:F313)</f>
        <v>0</v>
      </c>
      <c r="G306" s="1"/>
      <c r="H306" s="1"/>
      <c r="I306" s="49">
        <f>SUM(I309:I313)</f>
        <v>0</v>
      </c>
      <c r="J306" s="1"/>
      <c r="K306" s="1"/>
      <c r="L306" s="1"/>
      <c r="M306" s="1"/>
      <c r="N306" s="1"/>
      <c r="O306" s="1"/>
      <c r="P306" s="49">
        <f>SUM(P309:P313)</f>
        <v>0</v>
      </c>
      <c r="Q306" s="1"/>
      <c r="R306" s="1"/>
      <c r="S306" s="49">
        <f>SUM(S309:S313)</f>
        <v>0</v>
      </c>
    </row>
    <row r="307" spans="1:19" ht="15.75">
      <c r="A307" s="48" t="s">
        <v>232</v>
      </c>
      <c r="K307" s="48" t="s">
        <v>233</v>
      </c>
    </row>
    <row r="308" spans="1:19" ht="25.5">
      <c r="A308" s="51" t="s">
        <v>0</v>
      </c>
      <c r="B308" s="52" t="s">
        <v>197</v>
      </c>
      <c r="C308" s="51" t="s">
        <v>198</v>
      </c>
      <c r="D308" s="51" t="s">
        <v>199</v>
      </c>
      <c r="E308" s="54" t="s">
        <v>234</v>
      </c>
      <c r="F308" s="54" t="s">
        <v>236</v>
      </c>
      <c r="G308" s="54" t="s">
        <v>235</v>
      </c>
      <c r="H308" s="54" t="s">
        <v>234</v>
      </c>
      <c r="I308" s="54" t="s">
        <v>237</v>
      </c>
      <c r="J308" s="53"/>
      <c r="K308" s="51" t="s">
        <v>0</v>
      </c>
      <c r="L308" s="51" t="s">
        <v>1</v>
      </c>
      <c r="M308" s="52" t="s">
        <v>2</v>
      </c>
      <c r="N308" s="51" t="s">
        <v>3</v>
      </c>
      <c r="O308" s="54" t="s">
        <v>234</v>
      </c>
      <c r="P308" s="51" t="s">
        <v>233</v>
      </c>
      <c r="Q308" s="54" t="s">
        <v>235</v>
      </c>
      <c r="R308" s="54" t="s">
        <v>234</v>
      </c>
      <c r="S308" s="54" t="str">
        <f>$S$32</f>
        <v>Итоговая вероятность</v>
      </c>
    </row>
    <row r="309" spans="1:19" ht="135">
      <c r="A309" s="3">
        <v>1</v>
      </c>
      <c r="B309" s="3" t="s">
        <v>200</v>
      </c>
      <c r="C309" s="4" t="s">
        <v>201</v>
      </c>
      <c r="D309" s="4" t="s">
        <v>202</v>
      </c>
      <c r="E309" s="50" t="s">
        <v>230</v>
      </c>
      <c r="F309" s="41">
        <f>IF(E309="Нет", 0, IF(E309="Да", A309, 0))</f>
        <v>0</v>
      </c>
      <c r="G309" s="95" t="s">
        <v>274</v>
      </c>
      <c r="H309" s="50" t="s">
        <v>230</v>
      </c>
      <c r="I309" s="41">
        <f>IF(H309="Нет", 0, IF(H309="Да", A309, 0))</f>
        <v>0</v>
      </c>
      <c r="K309" s="3">
        <v>1</v>
      </c>
      <c r="L309" s="3" t="s">
        <v>4</v>
      </c>
      <c r="M309" s="4" t="s">
        <v>5</v>
      </c>
      <c r="N309" s="4" t="s">
        <v>6</v>
      </c>
      <c r="O309" s="43" t="s">
        <v>230</v>
      </c>
      <c r="P309" s="41">
        <f>IF(O309="Нет",0,IF(O309="Да",K309,0))</f>
        <v>0</v>
      </c>
      <c r="Q309" s="95" t="str">
        <f>G309</f>
        <v>Пропишите рекомендации и меры по снижению выявленного риска</v>
      </c>
      <c r="R309" s="43" t="s">
        <v>230</v>
      </c>
      <c r="S309" s="41">
        <f>IF(R309="Нет",0,IF(R309="Да",K309,0))</f>
        <v>0</v>
      </c>
    </row>
    <row r="310" spans="1:19" ht="105">
      <c r="A310" s="3">
        <v>2</v>
      </c>
      <c r="B310" s="3" t="s">
        <v>203</v>
      </c>
      <c r="C310" s="4" t="s">
        <v>204</v>
      </c>
      <c r="D310" s="4" t="s">
        <v>205</v>
      </c>
      <c r="E310" s="41" t="s">
        <v>230</v>
      </c>
      <c r="F310" s="41">
        <f>IF(E310="Нет", 0, IF(E310="Да", A310, 0))</f>
        <v>0</v>
      </c>
      <c r="G310" s="96"/>
      <c r="H310" s="41" t="s">
        <v>230</v>
      </c>
      <c r="I310" s="41">
        <f>IF(H310="Нет", 0, IF(H310="Да", A310, 0))</f>
        <v>0</v>
      </c>
      <c r="K310" s="3">
        <v>2</v>
      </c>
      <c r="L310" s="3" t="s">
        <v>7</v>
      </c>
      <c r="M310" s="4" t="s">
        <v>8</v>
      </c>
      <c r="N310" s="4" t="s">
        <v>9</v>
      </c>
      <c r="O310" s="43" t="s">
        <v>230</v>
      </c>
      <c r="P310" s="41">
        <f>IF(O310="Нет", 0, IF(O310="Да", K310, 0))</f>
        <v>0</v>
      </c>
      <c r="Q310" s="96"/>
      <c r="R310" s="43" t="s">
        <v>230</v>
      </c>
      <c r="S310" s="41">
        <f>IF(R310="Нет", 0, IF(R310="Да", K310, 0))</f>
        <v>0</v>
      </c>
    </row>
    <row r="311" spans="1:19" ht="105">
      <c r="A311" s="3">
        <v>3</v>
      </c>
      <c r="B311" s="3" t="s">
        <v>206</v>
      </c>
      <c r="C311" s="4" t="s">
        <v>207</v>
      </c>
      <c r="D311" s="4" t="s">
        <v>208</v>
      </c>
      <c r="E311" s="41" t="s">
        <v>230</v>
      </c>
      <c r="F311" s="41">
        <f>IF(E311="Нет", 0, IF(E311="Да", A311, 0))</f>
        <v>0</v>
      </c>
      <c r="G311" s="96"/>
      <c r="H311" s="41" t="s">
        <v>230</v>
      </c>
      <c r="I311" s="41">
        <f>IF(H311="Нет", 0, IF(H311="Да", A311, 0))</f>
        <v>0</v>
      </c>
      <c r="K311" s="3">
        <v>3</v>
      </c>
      <c r="L311" s="4" t="s">
        <v>17</v>
      </c>
      <c r="M311" s="4" t="s">
        <v>10</v>
      </c>
      <c r="N311" s="4" t="s">
        <v>11</v>
      </c>
      <c r="O311" s="43" t="s">
        <v>230</v>
      </c>
      <c r="P311" s="41">
        <f>IF(O311="Нет", 0, IF(O311="Да", K311, 0))</f>
        <v>0</v>
      </c>
      <c r="Q311" s="96"/>
      <c r="R311" s="43" t="s">
        <v>230</v>
      </c>
      <c r="S311" s="41">
        <f>IF(R311="Нет", 0, IF(R311="Да", K311, 0))</f>
        <v>0</v>
      </c>
    </row>
    <row r="312" spans="1:19" ht="120">
      <c r="A312" s="3">
        <v>4</v>
      </c>
      <c r="B312" s="3" t="s">
        <v>209</v>
      </c>
      <c r="C312" s="4" t="s">
        <v>210</v>
      </c>
      <c r="D312" s="4" t="s">
        <v>211</v>
      </c>
      <c r="E312" s="41" t="s">
        <v>230</v>
      </c>
      <c r="F312" s="41">
        <f>IF(E312="Нет", 0, IF(E312="Да", A312, 0))</f>
        <v>0</v>
      </c>
      <c r="G312" s="96"/>
      <c r="H312" s="41" t="s">
        <v>230</v>
      </c>
      <c r="I312" s="41">
        <f>IF(H312="Нет", 0, IF(H312="Да", A312, 0))</f>
        <v>0</v>
      </c>
      <c r="K312" s="3">
        <v>4</v>
      </c>
      <c r="L312" s="3" t="s">
        <v>12</v>
      </c>
      <c r="M312" s="4" t="s">
        <v>13</v>
      </c>
      <c r="N312" s="4" t="s">
        <v>14</v>
      </c>
      <c r="O312" s="43" t="s">
        <v>230</v>
      </c>
      <c r="P312" s="41">
        <f>IF(O312="Нет", 0, IF(O312="Да", K312, 0))</f>
        <v>0</v>
      </c>
      <c r="Q312" s="96"/>
      <c r="R312" s="43" t="s">
        <v>230</v>
      </c>
      <c r="S312" s="41">
        <f>IF(R312="Нет", 0, IF(R312="Да", K312, 0))</f>
        <v>0</v>
      </c>
    </row>
    <row r="313" spans="1:19" ht="135">
      <c r="A313" s="3">
        <v>5</v>
      </c>
      <c r="B313" s="3" t="s">
        <v>212</v>
      </c>
      <c r="C313" s="4" t="s">
        <v>213</v>
      </c>
      <c r="D313" s="4" t="s">
        <v>214</v>
      </c>
      <c r="E313" s="41" t="s">
        <v>230</v>
      </c>
      <c r="F313" s="42">
        <f>IF(E313="Нет", 0, IF(E313="Да", A313, 0))</f>
        <v>0</v>
      </c>
      <c r="G313" s="97"/>
      <c r="H313" s="41" t="s">
        <v>230</v>
      </c>
      <c r="I313" s="42">
        <f>IF(H313="Нет", 0, IF(H313="Да", A313, 0))</f>
        <v>0</v>
      </c>
      <c r="K313" s="3">
        <v>5</v>
      </c>
      <c r="L313" s="3" t="s">
        <v>15</v>
      </c>
      <c r="M313" s="4" t="s">
        <v>16</v>
      </c>
      <c r="N313" s="4" t="s">
        <v>18</v>
      </c>
      <c r="O313" s="43" t="s">
        <v>230</v>
      </c>
      <c r="P313" s="42">
        <f>IF(O313="Нет", 0, IF(O313="Да", K313, 0))</f>
        <v>0</v>
      </c>
      <c r="Q313" s="97"/>
      <c r="R313" s="43" t="s">
        <v>230</v>
      </c>
      <c r="S313" s="42">
        <f>IF(R313="Нет", 0, IF(R313="Да", K313, 0))</f>
        <v>0</v>
      </c>
    </row>
    <row r="317" spans="1:19" ht="19.5" thickBot="1">
      <c r="A317" s="44" t="s">
        <v>228</v>
      </c>
      <c r="B317" s="45" t="str">
        <f>'орг-упр деятельность'!F37</f>
        <v>5)     прием документов и выдача результатов оказания государственных услуг непосредственно через услугодателя;</v>
      </c>
      <c r="C317" s="45"/>
      <c r="D317" s="45"/>
      <c r="E317" s="46"/>
      <c r="F317" s="46"/>
      <c r="G317" s="46"/>
      <c r="H317" s="46"/>
      <c r="I317" s="46"/>
      <c r="J317" s="46"/>
      <c r="K317" s="46"/>
      <c r="L317" s="46"/>
      <c r="M317" s="46"/>
      <c r="N317" s="46"/>
      <c r="O317" s="46"/>
      <c r="P317" s="46"/>
      <c r="Q317" s="46"/>
      <c r="R317" s="46"/>
      <c r="S317" s="46"/>
    </row>
    <row r="318" spans="1:19" ht="21.75" thickBot="1">
      <c r="A318" s="57" t="s">
        <v>229</v>
      </c>
      <c r="D318" s="55" t="s">
        <v>230</v>
      </c>
      <c r="E318" s="1"/>
      <c r="F318" s="49">
        <f>SUM(F321:F325)</f>
        <v>0</v>
      </c>
      <c r="G318" s="1"/>
      <c r="H318" s="1"/>
      <c r="I318" s="49">
        <f>SUM(I321:I325)</f>
        <v>0</v>
      </c>
      <c r="J318" s="1"/>
      <c r="K318" s="1"/>
      <c r="L318" s="1"/>
      <c r="M318" s="1"/>
      <c r="N318" s="1"/>
      <c r="O318" s="1"/>
      <c r="P318" s="49">
        <f>SUM(P321:P325)</f>
        <v>0</v>
      </c>
      <c r="Q318" s="1"/>
      <c r="R318" s="1"/>
      <c r="S318" s="49">
        <f>SUM(S321:S325)</f>
        <v>0</v>
      </c>
    </row>
    <row r="319" spans="1:19" ht="15.75">
      <c r="A319" s="48" t="s">
        <v>232</v>
      </c>
      <c r="K319" s="48" t="s">
        <v>233</v>
      </c>
    </row>
    <row r="320" spans="1:19" ht="25.5">
      <c r="A320" s="51" t="s">
        <v>0</v>
      </c>
      <c r="B320" s="52" t="s">
        <v>197</v>
      </c>
      <c r="C320" s="51" t="s">
        <v>198</v>
      </c>
      <c r="D320" s="51" t="s">
        <v>199</v>
      </c>
      <c r="E320" s="54" t="s">
        <v>234</v>
      </c>
      <c r="F320" s="54" t="s">
        <v>236</v>
      </c>
      <c r="G320" s="54" t="s">
        <v>235</v>
      </c>
      <c r="H320" s="54" t="s">
        <v>234</v>
      </c>
      <c r="I320" s="54" t="s">
        <v>237</v>
      </c>
      <c r="J320" s="53"/>
      <c r="K320" s="51" t="s">
        <v>0</v>
      </c>
      <c r="L320" s="51" t="s">
        <v>1</v>
      </c>
      <c r="M320" s="52" t="s">
        <v>2</v>
      </c>
      <c r="N320" s="51" t="s">
        <v>3</v>
      </c>
      <c r="O320" s="54" t="s">
        <v>234</v>
      </c>
      <c r="P320" s="51" t="s">
        <v>233</v>
      </c>
      <c r="Q320" s="54" t="s">
        <v>235</v>
      </c>
      <c r="R320" s="54" t="s">
        <v>234</v>
      </c>
      <c r="S320" s="54" t="str">
        <f>$S$32</f>
        <v>Итоговая вероятность</v>
      </c>
    </row>
    <row r="321" spans="1:19" ht="135">
      <c r="A321" s="3">
        <v>1</v>
      </c>
      <c r="B321" s="3" t="s">
        <v>200</v>
      </c>
      <c r="C321" s="4" t="s">
        <v>201</v>
      </c>
      <c r="D321" s="4" t="s">
        <v>202</v>
      </c>
      <c r="E321" s="50" t="s">
        <v>230</v>
      </c>
      <c r="F321" s="41">
        <f>IF(E321="Нет", 0, IF(E321="Да", A321, 0))</f>
        <v>0</v>
      </c>
      <c r="G321" s="95" t="s">
        <v>274</v>
      </c>
      <c r="H321" s="50" t="s">
        <v>230</v>
      </c>
      <c r="I321" s="41">
        <f>IF(H321="Нет", 0, IF(H321="Да", A321, 0))</f>
        <v>0</v>
      </c>
      <c r="K321" s="3">
        <v>1</v>
      </c>
      <c r="L321" s="3" t="s">
        <v>4</v>
      </c>
      <c r="M321" s="4" t="s">
        <v>5</v>
      </c>
      <c r="N321" s="4" t="s">
        <v>6</v>
      </c>
      <c r="O321" s="43" t="s">
        <v>230</v>
      </c>
      <c r="P321" s="41">
        <f>IF(O321="Нет",0,IF(O321="Да",K321,0))</f>
        <v>0</v>
      </c>
      <c r="Q321" s="95" t="str">
        <f>G321</f>
        <v>Пропишите рекомендации и меры по снижению выявленного риска</v>
      </c>
      <c r="R321" s="43" t="s">
        <v>230</v>
      </c>
      <c r="S321" s="41">
        <f>IF(R321="Нет",0,IF(R321="Да",K321,0))</f>
        <v>0</v>
      </c>
    </row>
    <row r="322" spans="1:19" ht="105">
      <c r="A322" s="3">
        <v>2</v>
      </c>
      <c r="B322" s="3" t="s">
        <v>203</v>
      </c>
      <c r="C322" s="4" t="s">
        <v>204</v>
      </c>
      <c r="D322" s="4" t="s">
        <v>205</v>
      </c>
      <c r="E322" s="41" t="s">
        <v>230</v>
      </c>
      <c r="F322" s="41">
        <f>IF(E322="Нет", 0, IF(E322="Да", A322, 0))</f>
        <v>0</v>
      </c>
      <c r="G322" s="96"/>
      <c r="H322" s="41" t="s">
        <v>230</v>
      </c>
      <c r="I322" s="41">
        <f>IF(H322="Нет", 0, IF(H322="Да", A322, 0))</f>
        <v>0</v>
      </c>
      <c r="K322" s="3">
        <v>2</v>
      </c>
      <c r="L322" s="3" t="s">
        <v>7</v>
      </c>
      <c r="M322" s="4" t="s">
        <v>8</v>
      </c>
      <c r="N322" s="4" t="s">
        <v>9</v>
      </c>
      <c r="O322" s="43" t="s">
        <v>230</v>
      </c>
      <c r="P322" s="41">
        <f>IF(O322="Нет", 0, IF(O322="Да", K322, 0))</f>
        <v>0</v>
      </c>
      <c r="Q322" s="96"/>
      <c r="R322" s="43" t="s">
        <v>230</v>
      </c>
      <c r="S322" s="41">
        <f>IF(R322="Нет", 0, IF(R322="Да", K322, 0))</f>
        <v>0</v>
      </c>
    </row>
    <row r="323" spans="1:19" ht="105">
      <c r="A323" s="3">
        <v>3</v>
      </c>
      <c r="B323" s="3" t="s">
        <v>206</v>
      </c>
      <c r="C323" s="4" t="s">
        <v>207</v>
      </c>
      <c r="D323" s="4" t="s">
        <v>208</v>
      </c>
      <c r="E323" s="41" t="s">
        <v>230</v>
      </c>
      <c r="F323" s="41">
        <f>IF(E323="Нет", 0, IF(E323="Да", A323, 0))</f>
        <v>0</v>
      </c>
      <c r="G323" s="96"/>
      <c r="H323" s="41" t="s">
        <v>230</v>
      </c>
      <c r="I323" s="41">
        <f>IF(H323="Нет", 0, IF(H323="Да", A323, 0))</f>
        <v>0</v>
      </c>
      <c r="K323" s="3">
        <v>3</v>
      </c>
      <c r="L323" s="4" t="s">
        <v>17</v>
      </c>
      <c r="M323" s="4" t="s">
        <v>10</v>
      </c>
      <c r="N323" s="4" t="s">
        <v>11</v>
      </c>
      <c r="O323" s="43" t="s">
        <v>230</v>
      </c>
      <c r="P323" s="41">
        <f>IF(O323="Нет", 0, IF(O323="Да", K323, 0))</f>
        <v>0</v>
      </c>
      <c r="Q323" s="96"/>
      <c r="R323" s="43" t="s">
        <v>230</v>
      </c>
      <c r="S323" s="41">
        <f>IF(R323="Нет", 0, IF(R323="Да", K323, 0))</f>
        <v>0</v>
      </c>
    </row>
    <row r="324" spans="1:19" ht="120">
      <c r="A324" s="3">
        <v>4</v>
      </c>
      <c r="B324" s="3" t="s">
        <v>209</v>
      </c>
      <c r="C324" s="4" t="s">
        <v>210</v>
      </c>
      <c r="D324" s="4" t="s">
        <v>211</v>
      </c>
      <c r="E324" s="41" t="s">
        <v>230</v>
      </c>
      <c r="F324" s="41">
        <f>IF(E324="Нет", 0, IF(E324="Да", A324, 0))</f>
        <v>0</v>
      </c>
      <c r="G324" s="96"/>
      <c r="H324" s="41" t="s">
        <v>230</v>
      </c>
      <c r="I324" s="41">
        <f>IF(H324="Нет", 0, IF(H324="Да", A324, 0))</f>
        <v>0</v>
      </c>
      <c r="K324" s="3">
        <v>4</v>
      </c>
      <c r="L324" s="3" t="s">
        <v>12</v>
      </c>
      <c r="M324" s="4" t="s">
        <v>13</v>
      </c>
      <c r="N324" s="4" t="s">
        <v>14</v>
      </c>
      <c r="O324" s="43" t="s">
        <v>230</v>
      </c>
      <c r="P324" s="41">
        <f>IF(O324="Нет", 0, IF(O324="Да", K324, 0))</f>
        <v>0</v>
      </c>
      <c r="Q324" s="96"/>
      <c r="R324" s="43" t="s">
        <v>230</v>
      </c>
      <c r="S324" s="41">
        <f>IF(R324="Нет", 0, IF(R324="Да", K324, 0))</f>
        <v>0</v>
      </c>
    </row>
    <row r="325" spans="1:19" ht="135">
      <c r="A325" s="3">
        <v>5</v>
      </c>
      <c r="B325" s="3" t="s">
        <v>212</v>
      </c>
      <c r="C325" s="4" t="s">
        <v>213</v>
      </c>
      <c r="D325" s="4" t="s">
        <v>214</v>
      </c>
      <c r="E325" s="41" t="s">
        <v>230</v>
      </c>
      <c r="F325" s="42">
        <f>IF(E325="Нет", 0, IF(E325="Да", A325, 0))</f>
        <v>0</v>
      </c>
      <c r="G325" s="97"/>
      <c r="H325" s="41" t="s">
        <v>230</v>
      </c>
      <c r="I325" s="42">
        <f>IF(H325="Нет", 0, IF(H325="Да", A325, 0))</f>
        <v>0</v>
      </c>
      <c r="K325" s="3">
        <v>5</v>
      </c>
      <c r="L325" s="3" t="s">
        <v>15</v>
      </c>
      <c r="M325" s="4" t="s">
        <v>16</v>
      </c>
      <c r="N325" s="4" t="s">
        <v>18</v>
      </c>
      <c r="O325" s="43" t="s">
        <v>230</v>
      </c>
      <c r="P325" s="42">
        <f>IF(O325="Нет", 0, IF(O325="Да", K325, 0))</f>
        <v>0</v>
      </c>
      <c r="Q325" s="97"/>
      <c r="R325" s="43" t="s">
        <v>230</v>
      </c>
      <c r="S325" s="42">
        <f>IF(R325="Нет", 0, IF(R325="Да", K325, 0))</f>
        <v>0</v>
      </c>
    </row>
    <row r="329" spans="1:19" ht="19.5" thickBot="1">
      <c r="A329" s="44" t="s">
        <v>228</v>
      </c>
      <c r="B329" s="45" t="str">
        <f>'орг-упр деятельность'!F38</f>
        <v>6)     постановка на утрату правил по оказанию государственных услуг без утверждения нового правового акта;</v>
      </c>
      <c r="C329" s="45"/>
      <c r="D329" s="45"/>
      <c r="E329" s="46"/>
      <c r="F329" s="46"/>
      <c r="G329" s="46"/>
      <c r="H329" s="46"/>
      <c r="I329" s="46"/>
      <c r="J329" s="46"/>
      <c r="K329" s="46"/>
      <c r="L329" s="46"/>
      <c r="M329" s="46"/>
      <c r="N329" s="46"/>
      <c r="O329" s="46"/>
      <c r="P329" s="46"/>
      <c r="Q329" s="46"/>
      <c r="R329" s="46"/>
      <c r="S329" s="46"/>
    </row>
    <row r="330" spans="1:19" ht="21.75" thickBot="1">
      <c r="A330" s="57" t="s">
        <v>229</v>
      </c>
      <c r="D330" s="55" t="s">
        <v>230</v>
      </c>
      <c r="E330" s="1"/>
      <c r="F330" s="49">
        <f>SUM(F333:F337)</f>
        <v>0</v>
      </c>
      <c r="G330" s="1"/>
      <c r="H330" s="1"/>
      <c r="I330" s="49">
        <f>SUM(I333:I337)</f>
        <v>0</v>
      </c>
      <c r="J330" s="1"/>
      <c r="K330" s="1"/>
      <c r="L330" s="1"/>
      <c r="M330" s="1"/>
      <c r="N330" s="1"/>
      <c r="O330" s="1"/>
      <c r="P330" s="49">
        <f>SUM(P333:P337)</f>
        <v>0</v>
      </c>
      <c r="Q330" s="1"/>
      <c r="R330" s="1"/>
      <c r="S330" s="49">
        <f>SUM(S333:S337)</f>
        <v>0</v>
      </c>
    </row>
    <row r="331" spans="1:19" ht="15.75">
      <c r="A331" s="48" t="s">
        <v>232</v>
      </c>
      <c r="K331" s="48" t="s">
        <v>233</v>
      </c>
    </row>
    <row r="332" spans="1:19" ht="25.5">
      <c r="A332" s="51" t="s">
        <v>0</v>
      </c>
      <c r="B332" s="52" t="s">
        <v>197</v>
      </c>
      <c r="C332" s="51" t="s">
        <v>198</v>
      </c>
      <c r="D332" s="51" t="s">
        <v>199</v>
      </c>
      <c r="E332" s="54" t="s">
        <v>234</v>
      </c>
      <c r="F332" s="54" t="s">
        <v>236</v>
      </c>
      <c r="G332" s="54" t="s">
        <v>235</v>
      </c>
      <c r="H332" s="54" t="s">
        <v>234</v>
      </c>
      <c r="I332" s="54" t="s">
        <v>237</v>
      </c>
      <c r="J332" s="53"/>
      <c r="K332" s="51" t="s">
        <v>0</v>
      </c>
      <c r="L332" s="51" t="s">
        <v>1</v>
      </c>
      <c r="M332" s="52" t="s">
        <v>2</v>
      </c>
      <c r="N332" s="51" t="s">
        <v>3</v>
      </c>
      <c r="O332" s="54" t="s">
        <v>234</v>
      </c>
      <c r="P332" s="51" t="s">
        <v>233</v>
      </c>
      <c r="Q332" s="54" t="s">
        <v>235</v>
      </c>
      <c r="R332" s="54" t="s">
        <v>234</v>
      </c>
      <c r="S332" s="54" t="str">
        <f>$S$32</f>
        <v>Итоговая вероятность</v>
      </c>
    </row>
    <row r="333" spans="1:19" ht="135">
      <c r="A333" s="3">
        <v>1</v>
      </c>
      <c r="B333" s="3" t="s">
        <v>200</v>
      </c>
      <c r="C333" s="4" t="s">
        <v>201</v>
      </c>
      <c r="D333" s="4" t="s">
        <v>202</v>
      </c>
      <c r="E333" s="50" t="s">
        <v>230</v>
      </c>
      <c r="F333" s="41">
        <f>IF(E333="Нет", 0, IF(E333="Да", A333, 0))</f>
        <v>0</v>
      </c>
      <c r="G333" s="95" t="s">
        <v>274</v>
      </c>
      <c r="H333" s="50" t="s">
        <v>230</v>
      </c>
      <c r="I333" s="41">
        <f>IF(H333="Нет", 0, IF(H333="Да", A333, 0))</f>
        <v>0</v>
      </c>
      <c r="K333" s="3">
        <v>1</v>
      </c>
      <c r="L333" s="3" t="s">
        <v>4</v>
      </c>
      <c r="M333" s="4" t="s">
        <v>5</v>
      </c>
      <c r="N333" s="4" t="s">
        <v>6</v>
      </c>
      <c r="O333" s="43" t="s">
        <v>230</v>
      </c>
      <c r="P333" s="41">
        <f>IF(O333="Нет",0,IF(O333="Да",K333,0))</f>
        <v>0</v>
      </c>
      <c r="Q333" s="95" t="str">
        <f>G333</f>
        <v>Пропишите рекомендации и меры по снижению выявленного риска</v>
      </c>
      <c r="R333" s="43" t="s">
        <v>230</v>
      </c>
      <c r="S333" s="41">
        <f>IF(R333="Нет",0,IF(R333="Да",K333,0))</f>
        <v>0</v>
      </c>
    </row>
    <row r="334" spans="1:19" ht="105">
      <c r="A334" s="3">
        <v>2</v>
      </c>
      <c r="B334" s="3" t="s">
        <v>203</v>
      </c>
      <c r="C334" s="4" t="s">
        <v>204</v>
      </c>
      <c r="D334" s="4" t="s">
        <v>205</v>
      </c>
      <c r="E334" s="41" t="s">
        <v>230</v>
      </c>
      <c r="F334" s="41">
        <f>IF(E334="Нет", 0, IF(E334="Да", A334, 0))</f>
        <v>0</v>
      </c>
      <c r="G334" s="96"/>
      <c r="H334" s="41" t="s">
        <v>230</v>
      </c>
      <c r="I334" s="41">
        <f>IF(H334="Нет", 0, IF(H334="Да", A334, 0))</f>
        <v>0</v>
      </c>
      <c r="K334" s="3">
        <v>2</v>
      </c>
      <c r="L334" s="3" t="s">
        <v>7</v>
      </c>
      <c r="M334" s="4" t="s">
        <v>8</v>
      </c>
      <c r="N334" s="4" t="s">
        <v>9</v>
      </c>
      <c r="O334" s="43" t="s">
        <v>230</v>
      </c>
      <c r="P334" s="41">
        <f>IF(O334="Нет", 0, IF(O334="Да", K334, 0))</f>
        <v>0</v>
      </c>
      <c r="Q334" s="96"/>
      <c r="R334" s="43" t="s">
        <v>230</v>
      </c>
      <c r="S334" s="41">
        <f>IF(R334="Нет", 0, IF(R334="Да", K334, 0))</f>
        <v>0</v>
      </c>
    </row>
    <row r="335" spans="1:19" ht="105">
      <c r="A335" s="3">
        <v>3</v>
      </c>
      <c r="B335" s="3" t="s">
        <v>206</v>
      </c>
      <c r="C335" s="4" t="s">
        <v>207</v>
      </c>
      <c r="D335" s="4" t="s">
        <v>208</v>
      </c>
      <c r="E335" s="41" t="s">
        <v>230</v>
      </c>
      <c r="F335" s="41">
        <f>IF(E335="Нет", 0, IF(E335="Да", A335, 0))</f>
        <v>0</v>
      </c>
      <c r="G335" s="96"/>
      <c r="H335" s="41" t="s">
        <v>230</v>
      </c>
      <c r="I335" s="41">
        <f>IF(H335="Нет", 0, IF(H335="Да", A335, 0))</f>
        <v>0</v>
      </c>
      <c r="K335" s="3">
        <v>3</v>
      </c>
      <c r="L335" s="4" t="s">
        <v>17</v>
      </c>
      <c r="M335" s="4" t="s">
        <v>10</v>
      </c>
      <c r="N335" s="4" t="s">
        <v>11</v>
      </c>
      <c r="O335" s="43" t="s">
        <v>230</v>
      </c>
      <c r="P335" s="41">
        <f>IF(O335="Нет", 0, IF(O335="Да", K335, 0))</f>
        <v>0</v>
      </c>
      <c r="Q335" s="96"/>
      <c r="R335" s="43" t="s">
        <v>230</v>
      </c>
      <c r="S335" s="41">
        <f>IF(R335="Нет", 0, IF(R335="Да", K335, 0))</f>
        <v>0</v>
      </c>
    </row>
    <row r="336" spans="1:19" ht="120">
      <c r="A336" s="3">
        <v>4</v>
      </c>
      <c r="B336" s="3" t="s">
        <v>209</v>
      </c>
      <c r="C336" s="4" t="s">
        <v>210</v>
      </c>
      <c r="D336" s="4" t="s">
        <v>211</v>
      </c>
      <c r="E336" s="41" t="s">
        <v>230</v>
      </c>
      <c r="F336" s="41">
        <f>IF(E336="Нет", 0, IF(E336="Да", A336, 0))</f>
        <v>0</v>
      </c>
      <c r="G336" s="96"/>
      <c r="H336" s="41" t="s">
        <v>230</v>
      </c>
      <c r="I336" s="41">
        <f>IF(H336="Нет", 0, IF(H336="Да", A336, 0))</f>
        <v>0</v>
      </c>
      <c r="K336" s="3">
        <v>4</v>
      </c>
      <c r="L336" s="3" t="s">
        <v>12</v>
      </c>
      <c r="M336" s="4" t="s">
        <v>13</v>
      </c>
      <c r="N336" s="4" t="s">
        <v>14</v>
      </c>
      <c r="O336" s="43" t="s">
        <v>230</v>
      </c>
      <c r="P336" s="41">
        <f>IF(O336="Нет", 0, IF(O336="Да", K336, 0))</f>
        <v>0</v>
      </c>
      <c r="Q336" s="96"/>
      <c r="R336" s="43" t="s">
        <v>230</v>
      </c>
      <c r="S336" s="41">
        <f>IF(R336="Нет", 0, IF(R336="Да", K336, 0))</f>
        <v>0</v>
      </c>
    </row>
    <row r="337" spans="1:19" ht="135">
      <c r="A337" s="3">
        <v>5</v>
      </c>
      <c r="B337" s="3" t="s">
        <v>212</v>
      </c>
      <c r="C337" s="4" t="s">
        <v>213</v>
      </c>
      <c r="D337" s="4" t="s">
        <v>214</v>
      </c>
      <c r="E337" s="41" t="s">
        <v>230</v>
      </c>
      <c r="F337" s="42">
        <f>IF(E337="Нет", 0, IF(E337="Да", A337, 0))</f>
        <v>0</v>
      </c>
      <c r="G337" s="97"/>
      <c r="H337" s="41" t="s">
        <v>230</v>
      </c>
      <c r="I337" s="42">
        <f>IF(H337="Нет", 0, IF(H337="Да", A337, 0))</f>
        <v>0</v>
      </c>
      <c r="K337" s="3">
        <v>5</v>
      </c>
      <c r="L337" s="3" t="s">
        <v>15</v>
      </c>
      <c r="M337" s="4" t="s">
        <v>16</v>
      </c>
      <c r="N337" s="4" t="s">
        <v>18</v>
      </c>
      <c r="O337" s="43" t="s">
        <v>230</v>
      </c>
      <c r="P337" s="42">
        <f>IF(O337="Нет", 0, IF(O337="Да", K337, 0))</f>
        <v>0</v>
      </c>
      <c r="Q337" s="97"/>
      <c r="R337" s="43" t="s">
        <v>230</v>
      </c>
      <c r="S337" s="42">
        <f>IF(R337="Нет", 0, IF(R337="Да", K337, 0))</f>
        <v>0</v>
      </c>
    </row>
    <row r="343" spans="1:19" ht="19.5" thickBot="1">
      <c r="A343" s="44" t="s">
        <v>228</v>
      </c>
      <c r="B343" s="45" t="str">
        <f>'орг-упр деятельность'!F39</f>
        <v>7)     чрезмерно длительное принятие правового акта, регулирующего оказание государственной услуги;</v>
      </c>
      <c r="C343" s="45"/>
      <c r="D343" s="45"/>
      <c r="E343" s="46"/>
      <c r="F343" s="46"/>
      <c r="G343" s="46"/>
      <c r="H343" s="46"/>
      <c r="I343" s="46"/>
      <c r="J343" s="46"/>
      <c r="K343" s="46"/>
      <c r="L343" s="46"/>
      <c r="M343" s="46"/>
      <c r="N343" s="46"/>
      <c r="O343" s="46"/>
      <c r="P343" s="46"/>
      <c r="Q343" s="46"/>
      <c r="R343" s="46"/>
      <c r="S343" s="46"/>
    </row>
    <row r="344" spans="1:19" ht="21.75" thickBot="1">
      <c r="A344" s="57" t="s">
        <v>229</v>
      </c>
      <c r="D344" s="55" t="s">
        <v>230</v>
      </c>
      <c r="E344" s="1"/>
      <c r="F344" s="49">
        <f>SUM(F347:F351)</f>
        <v>0</v>
      </c>
      <c r="G344" s="1"/>
      <c r="H344" s="1"/>
      <c r="I344" s="49">
        <f>SUM(I347:I351)</f>
        <v>0</v>
      </c>
      <c r="J344" s="1"/>
      <c r="K344" s="1"/>
      <c r="L344" s="1"/>
      <c r="M344" s="1"/>
      <c r="N344" s="1"/>
      <c r="O344" s="1"/>
      <c r="P344" s="49">
        <f>SUM(P347:P351)</f>
        <v>0</v>
      </c>
      <c r="Q344" s="1"/>
      <c r="R344" s="1"/>
      <c r="S344" s="49">
        <f>SUM(S347:S351)</f>
        <v>0</v>
      </c>
    </row>
    <row r="345" spans="1:19" ht="15.75">
      <c r="A345" s="48" t="s">
        <v>232</v>
      </c>
      <c r="K345" s="48" t="s">
        <v>233</v>
      </c>
    </row>
    <row r="346" spans="1:19" ht="25.5">
      <c r="A346" s="51" t="s">
        <v>0</v>
      </c>
      <c r="B346" s="52" t="s">
        <v>197</v>
      </c>
      <c r="C346" s="51" t="s">
        <v>198</v>
      </c>
      <c r="D346" s="51" t="s">
        <v>199</v>
      </c>
      <c r="E346" s="54" t="s">
        <v>234</v>
      </c>
      <c r="F346" s="54" t="s">
        <v>236</v>
      </c>
      <c r="G346" s="54" t="s">
        <v>235</v>
      </c>
      <c r="H346" s="54" t="s">
        <v>234</v>
      </c>
      <c r="I346" s="54" t="s">
        <v>237</v>
      </c>
      <c r="J346" s="53"/>
      <c r="K346" s="51" t="s">
        <v>0</v>
      </c>
      <c r="L346" s="51" t="s">
        <v>1</v>
      </c>
      <c r="M346" s="52" t="s">
        <v>2</v>
      </c>
      <c r="N346" s="51" t="s">
        <v>3</v>
      </c>
      <c r="O346" s="54" t="s">
        <v>234</v>
      </c>
      <c r="P346" s="51" t="s">
        <v>233</v>
      </c>
      <c r="Q346" s="54" t="s">
        <v>235</v>
      </c>
      <c r="R346" s="54" t="s">
        <v>234</v>
      </c>
      <c r="S346" s="54" t="str">
        <f>$S$32</f>
        <v>Итоговая вероятность</v>
      </c>
    </row>
    <row r="347" spans="1:19" ht="135">
      <c r="A347" s="3">
        <v>1</v>
      </c>
      <c r="B347" s="3" t="s">
        <v>200</v>
      </c>
      <c r="C347" s="4" t="s">
        <v>201</v>
      </c>
      <c r="D347" s="4" t="s">
        <v>202</v>
      </c>
      <c r="E347" s="50" t="s">
        <v>230</v>
      </c>
      <c r="F347" s="41">
        <f>IF(E347="Нет", 0, IF(E347="Да", A347, 0))</f>
        <v>0</v>
      </c>
      <c r="G347" s="95" t="s">
        <v>239</v>
      </c>
      <c r="H347" s="50" t="s">
        <v>230</v>
      </c>
      <c r="I347" s="41">
        <f>IF(H347="Нет", 0, IF(H347="Да", A347, 0))</f>
        <v>0</v>
      </c>
      <c r="K347" s="3">
        <v>1</v>
      </c>
      <c r="L347" s="3" t="s">
        <v>4</v>
      </c>
      <c r="M347" s="4" t="s">
        <v>5</v>
      </c>
      <c r="N347" s="4" t="s">
        <v>6</v>
      </c>
      <c r="O347" s="43" t="s">
        <v>230</v>
      </c>
      <c r="P347" s="41">
        <f>IF(O347="Нет",0,IF(O347="Да",K347,0))</f>
        <v>0</v>
      </c>
      <c r="Q347" s="95" t="str">
        <f>G347</f>
        <v>controls have been implemented etc.</v>
      </c>
      <c r="R347" s="43" t="s">
        <v>230</v>
      </c>
      <c r="S347" s="41">
        <f>IF(R347="Нет",0,IF(R347="Да",K347,0))</f>
        <v>0</v>
      </c>
    </row>
    <row r="348" spans="1:19" ht="105">
      <c r="A348" s="3">
        <v>2</v>
      </c>
      <c r="B348" s="3" t="s">
        <v>203</v>
      </c>
      <c r="C348" s="4" t="s">
        <v>204</v>
      </c>
      <c r="D348" s="4" t="s">
        <v>205</v>
      </c>
      <c r="E348" s="41" t="s">
        <v>230</v>
      </c>
      <c r="F348" s="41">
        <f>IF(E348="Нет", 0, IF(E348="Да", A348, 0))</f>
        <v>0</v>
      </c>
      <c r="G348" s="96"/>
      <c r="H348" s="41" t="s">
        <v>230</v>
      </c>
      <c r="I348" s="41">
        <f>IF(H348="Нет", 0, IF(H348="Да", A348, 0))</f>
        <v>0</v>
      </c>
      <c r="K348" s="3">
        <v>2</v>
      </c>
      <c r="L348" s="3" t="s">
        <v>7</v>
      </c>
      <c r="M348" s="4" t="s">
        <v>8</v>
      </c>
      <c r="N348" s="4" t="s">
        <v>9</v>
      </c>
      <c r="O348" s="43" t="s">
        <v>230</v>
      </c>
      <c r="P348" s="41">
        <f>IF(O348="Нет", 0, IF(O348="Да", K348, 0))</f>
        <v>0</v>
      </c>
      <c r="Q348" s="96"/>
      <c r="R348" s="43" t="s">
        <v>230</v>
      </c>
      <c r="S348" s="41">
        <f>IF(R348="Нет", 0, IF(R348="Да", K348, 0))</f>
        <v>0</v>
      </c>
    </row>
    <row r="349" spans="1:19" ht="105">
      <c r="A349" s="3">
        <v>3</v>
      </c>
      <c r="B349" s="3" t="s">
        <v>206</v>
      </c>
      <c r="C349" s="4" t="s">
        <v>207</v>
      </c>
      <c r="D349" s="4" t="s">
        <v>208</v>
      </c>
      <c r="E349" s="41" t="s">
        <v>230</v>
      </c>
      <c r="F349" s="41">
        <f>IF(E349="Нет", 0, IF(E349="Да", A349, 0))</f>
        <v>0</v>
      </c>
      <c r="G349" s="96"/>
      <c r="H349" s="41" t="s">
        <v>230</v>
      </c>
      <c r="I349" s="41">
        <f>IF(H349="Нет", 0, IF(H349="Да", A349, 0))</f>
        <v>0</v>
      </c>
      <c r="K349" s="3">
        <v>3</v>
      </c>
      <c r="L349" s="4" t="s">
        <v>17</v>
      </c>
      <c r="M349" s="4" t="s">
        <v>10</v>
      </c>
      <c r="N349" s="4" t="s">
        <v>11</v>
      </c>
      <c r="O349" s="43" t="s">
        <v>230</v>
      </c>
      <c r="P349" s="41">
        <f>IF(O349="Нет", 0, IF(O349="Да", K349, 0))</f>
        <v>0</v>
      </c>
      <c r="Q349" s="96"/>
      <c r="R349" s="43" t="s">
        <v>230</v>
      </c>
      <c r="S349" s="41">
        <f>IF(R349="Нет", 0, IF(R349="Да", K349, 0))</f>
        <v>0</v>
      </c>
    </row>
    <row r="350" spans="1:19" ht="120">
      <c r="A350" s="3">
        <v>4</v>
      </c>
      <c r="B350" s="3" t="s">
        <v>209</v>
      </c>
      <c r="C350" s="4" t="s">
        <v>210</v>
      </c>
      <c r="D350" s="4" t="s">
        <v>211</v>
      </c>
      <c r="E350" s="41" t="s">
        <v>230</v>
      </c>
      <c r="F350" s="41">
        <f>IF(E350="Нет", 0, IF(E350="Да", A350, 0))</f>
        <v>0</v>
      </c>
      <c r="G350" s="96"/>
      <c r="H350" s="41" t="s">
        <v>230</v>
      </c>
      <c r="I350" s="41">
        <f>IF(H350="Нет", 0, IF(H350="Да", A350, 0))</f>
        <v>0</v>
      </c>
      <c r="K350" s="3">
        <v>4</v>
      </c>
      <c r="L350" s="3" t="s">
        <v>12</v>
      </c>
      <c r="M350" s="4" t="s">
        <v>13</v>
      </c>
      <c r="N350" s="4" t="s">
        <v>14</v>
      </c>
      <c r="O350" s="43" t="s">
        <v>230</v>
      </c>
      <c r="P350" s="41">
        <f>IF(O350="Нет", 0, IF(O350="Да", K350, 0))</f>
        <v>0</v>
      </c>
      <c r="Q350" s="96"/>
      <c r="R350" s="43" t="s">
        <v>230</v>
      </c>
      <c r="S350" s="41">
        <f>IF(R350="Нет", 0, IF(R350="Да", K350, 0))</f>
        <v>0</v>
      </c>
    </row>
    <row r="351" spans="1:19" ht="135">
      <c r="A351" s="3">
        <v>5</v>
      </c>
      <c r="B351" s="3" t="s">
        <v>212</v>
      </c>
      <c r="C351" s="4" t="s">
        <v>213</v>
      </c>
      <c r="D351" s="4" t="s">
        <v>214</v>
      </c>
      <c r="E351" s="41" t="s">
        <v>230</v>
      </c>
      <c r="F351" s="42">
        <f>IF(E351="Нет", 0, IF(E351="Да", A351, 0))</f>
        <v>0</v>
      </c>
      <c r="G351" s="97"/>
      <c r="H351" s="41" t="s">
        <v>230</v>
      </c>
      <c r="I351" s="42">
        <f>IF(H351="Нет", 0, IF(H351="Да", A351, 0))</f>
        <v>0</v>
      </c>
      <c r="K351" s="3">
        <v>5</v>
      </c>
      <c r="L351" s="3" t="s">
        <v>15</v>
      </c>
      <c r="M351" s="4" t="s">
        <v>16</v>
      </c>
      <c r="N351" s="4" t="s">
        <v>18</v>
      </c>
      <c r="O351" s="43" t="s">
        <v>230</v>
      </c>
      <c r="P351" s="42">
        <f>IF(O351="Нет", 0, IF(O351="Да", K351, 0))</f>
        <v>0</v>
      </c>
      <c r="Q351" s="97"/>
      <c r="R351" s="43" t="s">
        <v>230</v>
      </c>
      <c r="S351" s="42">
        <f>IF(R351="Нет", 0, IF(R351="Да", K351, 0))</f>
        <v>0</v>
      </c>
    </row>
    <row r="355" spans="1:19" ht="19.5" thickBot="1">
      <c r="A355" s="44" t="s">
        <v>228</v>
      </c>
      <c r="B355" s="45" t="str">
        <f>'орг-упр деятельность'!F40</f>
        <v>8)     оказание «скрытых» государственных услуг, выдача разрешительных документов или согласований в порядке, установленном Законом «О порядке рассмотрения обращений физических и юридических лиц».</v>
      </c>
      <c r="C355" s="45"/>
      <c r="D355" s="45"/>
      <c r="E355" s="46"/>
      <c r="F355" s="46"/>
      <c r="G355" s="46"/>
      <c r="H355" s="46"/>
      <c r="I355" s="46"/>
      <c r="J355" s="46"/>
      <c r="K355" s="46"/>
      <c r="L355" s="46"/>
      <c r="M355" s="46"/>
      <c r="N355" s="46"/>
      <c r="O355" s="46"/>
      <c r="P355" s="46"/>
      <c r="Q355" s="46"/>
      <c r="R355" s="46"/>
      <c r="S355" s="46"/>
    </row>
    <row r="356" spans="1:19" ht="21.75" thickBot="1">
      <c r="A356" s="57" t="s">
        <v>229</v>
      </c>
      <c r="D356" s="55" t="s">
        <v>230</v>
      </c>
      <c r="E356" s="1"/>
      <c r="F356" s="49">
        <f>SUM(F359:F363)</f>
        <v>0</v>
      </c>
      <c r="G356" s="1"/>
      <c r="H356" s="1"/>
      <c r="I356" s="49">
        <f>SUM(I359:I363)</f>
        <v>0</v>
      </c>
      <c r="J356" s="1"/>
      <c r="K356" s="1"/>
      <c r="L356" s="1"/>
      <c r="M356" s="1"/>
      <c r="N356" s="1"/>
      <c r="O356" s="1"/>
      <c r="P356" s="49">
        <f>SUM(P359:P363)</f>
        <v>0</v>
      </c>
      <c r="Q356" s="1"/>
      <c r="R356" s="1"/>
      <c r="S356" s="49">
        <f>SUM(S359:S363)</f>
        <v>0</v>
      </c>
    </row>
    <row r="357" spans="1:19" ht="15.75">
      <c r="A357" s="48" t="s">
        <v>232</v>
      </c>
      <c r="K357" s="48" t="s">
        <v>233</v>
      </c>
    </row>
    <row r="358" spans="1:19" ht="25.5">
      <c r="A358" s="51" t="s">
        <v>0</v>
      </c>
      <c r="B358" s="52" t="s">
        <v>197</v>
      </c>
      <c r="C358" s="51" t="s">
        <v>198</v>
      </c>
      <c r="D358" s="51" t="s">
        <v>199</v>
      </c>
      <c r="E358" s="54" t="s">
        <v>234</v>
      </c>
      <c r="F358" s="54" t="s">
        <v>236</v>
      </c>
      <c r="G358" s="54" t="s">
        <v>235</v>
      </c>
      <c r="H358" s="54" t="s">
        <v>234</v>
      </c>
      <c r="I358" s="54" t="s">
        <v>237</v>
      </c>
      <c r="J358" s="53"/>
      <c r="K358" s="51" t="s">
        <v>0</v>
      </c>
      <c r="L358" s="51" t="s">
        <v>1</v>
      </c>
      <c r="M358" s="52" t="s">
        <v>2</v>
      </c>
      <c r="N358" s="51" t="s">
        <v>3</v>
      </c>
      <c r="O358" s="54" t="s">
        <v>234</v>
      </c>
      <c r="P358" s="51" t="s">
        <v>233</v>
      </c>
      <c r="Q358" s="54" t="s">
        <v>235</v>
      </c>
      <c r="R358" s="54" t="s">
        <v>234</v>
      </c>
      <c r="S358" s="54" t="str">
        <f>$S$32</f>
        <v>Итоговая вероятность</v>
      </c>
    </row>
    <row r="359" spans="1:19" ht="135">
      <c r="A359" s="3">
        <v>1</v>
      </c>
      <c r="B359" s="3" t="s">
        <v>200</v>
      </c>
      <c r="C359" s="4" t="s">
        <v>201</v>
      </c>
      <c r="D359" s="4" t="s">
        <v>202</v>
      </c>
      <c r="E359" s="50" t="s">
        <v>230</v>
      </c>
      <c r="F359" s="41">
        <f>IF(E359="Нет", 0, IF(E359="Да", A359, 0))</f>
        <v>0</v>
      </c>
      <c r="G359" s="95" t="s">
        <v>239</v>
      </c>
      <c r="H359" s="50" t="s">
        <v>230</v>
      </c>
      <c r="I359" s="41">
        <f>IF(H359="Нет", 0, IF(H359="Да", A359, 0))</f>
        <v>0</v>
      </c>
      <c r="K359" s="3">
        <v>1</v>
      </c>
      <c r="L359" s="3" t="s">
        <v>4</v>
      </c>
      <c r="M359" s="4" t="s">
        <v>5</v>
      </c>
      <c r="N359" s="4" t="s">
        <v>6</v>
      </c>
      <c r="O359" s="43" t="s">
        <v>230</v>
      </c>
      <c r="P359" s="41">
        <f>IF(O359="Нет",0,IF(O359="Да",K359,0))</f>
        <v>0</v>
      </c>
      <c r="Q359" s="95" t="str">
        <f>G359</f>
        <v>controls have been implemented etc.</v>
      </c>
      <c r="R359" s="43" t="s">
        <v>230</v>
      </c>
      <c r="S359" s="41">
        <f>IF(R359="Нет",0,IF(R359="Да",K359,0))</f>
        <v>0</v>
      </c>
    </row>
    <row r="360" spans="1:19" ht="105">
      <c r="A360" s="3">
        <v>2</v>
      </c>
      <c r="B360" s="3" t="s">
        <v>203</v>
      </c>
      <c r="C360" s="4" t="s">
        <v>204</v>
      </c>
      <c r="D360" s="4" t="s">
        <v>205</v>
      </c>
      <c r="E360" s="41" t="s">
        <v>230</v>
      </c>
      <c r="F360" s="41">
        <f>IF(E360="Нет", 0, IF(E360="Да", A360, 0))</f>
        <v>0</v>
      </c>
      <c r="G360" s="96"/>
      <c r="H360" s="41" t="s">
        <v>230</v>
      </c>
      <c r="I360" s="41">
        <f>IF(H360="Нет", 0, IF(H360="Да", A360, 0))</f>
        <v>0</v>
      </c>
      <c r="K360" s="3">
        <v>2</v>
      </c>
      <c r="L360" s="3" t="s">
        <v>7</v>
      </c>
      <c r="M360" s="4" t="s">
        <v>8</v>
      </c>
      <c r="N360" s="4" t="s">
        <v>9</v>
      </c>
      <c r="O360" s="43" t="s">
        <v>230</v>
      </c>
      <c r="P360" s="41">
        <f>IF(O360="Нет", 0, IF(O360="Да", K360, 0))</f>
        <v>0</v>
      </c>
      <c r="Q360" s="96"/>
      <c r="R360" s="43" t="s">
        <v>230</v>
      </c>
      <c r="S360" s="41">
        <f>IF(R360="Нет", 0, IF(R360="Да", K360, 0))</f>
        <v>0</v>
      </c>
    </row>
    <row r="361" spans="1:19" ht="105">
      <c r="A361" s="3">
        <v>3</v>
      </c>
      <c r="B361" s="3" t="s">
        <v>206</v>
      </c>
      <c r="C361" s="4" t="s">
        <v>207</v>
      </c>
      <c r="D361" s="4" t="s">
        <v>208</v>
      </c>
      <c r="E361" s="41" t="s">
        <v>230</v>
      </c>
      <c r="F361" s="41">
        <f>IF(E361="Нет", 0, IF(E361="Да", A361, 0))</f>
        <v>0</v>
      </c>
      <c r="G361" s="96"/>
      <c r="H361" s="41" t="s">
        <v>230</v>
      </c>
      <c r="I361" s="41">
        <f>IF(H361="Нет", 0, IF(H361="Да", A361, 0))</f>
        <v>0</v>
      </c>
      <c r="K361" s="3">
        <v>3</v>
      </c>
      <c r="L361" s="4" t="s">
        <v>17</v>
      </c>
      <c r="M361" s="4" t="s">
        <v>10</v>
      </c>
      <c r="N361" s="4" t="s">
        <v>11</v>
      </c>
      <c r="O361" s="43" t="s">
        <v>230</v>
      </c>
      <c r="P361" s="41">
        <f>IF(O361="Нет", 0, IF(O361="Да", K361, 0))</f>
        <v>0</v>
      </c>
      <c r="Q361" s="96"/>
      <c r="R361" s="43" t="s">
        <v>230</v>
      </c>
      <c r="S361" s="41">
        <f>IF(R361="Нет", 0, IF(R361="Да", K361, 0))</f>
        <v>0</v>
      </c>
    </row>
    <row r="362" spans="1:19" ht="120">
      <c r="A362" s="3">
        <v>4</v>
      </c>
      <c r="B362" s="3" t="s">
        <v>209</v>
      </c>
      <c r="C362" s="4" t="s">
        <v>210</v>
      </c>
      <c r="D362" s="4" t="s">
        <v>211</v>
      </c>
      <c r="E362" s="41" t="s">
        <v>230</v>
      </c>
      <c r="F362" s="41">
        <f>IF(E362="Нет", 0, IF(E362="Да", A362, 0))</f>
        <v>0</v>
      </c>
      <c r="G362" s="96"/>
      <c r="H362" s="41" t="s">
        <v>230</v>
      </c>
      <c r="I362" s="41">
        <f>IF(H362="Нет", 0, IF(H362="Да", A362, 0))</f>
        <v>0</v>
      </c>
      <c r="K362" s="3">
        <v>4</v>
      </c>
      <c r="L362" s="3" t="s">
        <v>12</v>
      </c>
      <c r="M362" s="4" t="s">
        <v>13</v>
      </c>
      <c r="N362" s="4" t="s">
        <v>14</v>
      </c>
      <c r="O362" s="43" t="s">
        <v>230</v>
      </c>
      <c r="P362" s="41">
        <f>IF(O362="Нет", 0, IF(O362="Да", K362, 0))</f>
        <v>0</v>
      </c>
      <c r="Q362" s="96"/>
      <c r="R362" s="43" t="s">
        <v>230</v>
      </c>
      <c r="S362" s="41">
        <f>IF(R362="Нет", 0, IF(R362="Да", K362, 0))</f>
        <v>0</v>
      </c>
    </row>
    <row r="363" spans="1:19" ht="135">
      <c r="A363" s="3">
        <v>5</v>
      </c>
      <c r="B363" s="3" t="s">
        <v>212</v>
      </c>
      <c r="C363" s="4" t="s">
        <v>213</v>
      </c>
      <c r="D363" s="4" t="s">
        <v>214</v>
      </c>
      <c r="E363" s="41" t="s">
        <v>230</v>
      </c>
      <c r="F363" s="42">
        <f>IF(E363="Нет", 0, IF(E363="Да", A363, 0))</f>
        <v>0</v>
      </c>
      <c r="G363" s="97"/>
      <c r="H363" s="41" t="s">
        <v>230</v>
      </c>
      <c r="I363" s="42">
        <f>IF(H363="Нет", 0, IF(H363="Да", A363, 0))</f>
        <v>0</v>
      </c>
      <c r="K363" s="3">
        <v>5</v>
      </c>
      <c r="L363" s="3" t="s">
        <v>15</v>
      </c>
      <c r="M363" s="4" t="s">
        <v>16</v>
      </c>
      <c r="N363" s="4" t="s">
        <v>18</v>
      </c>
      <c r="O363" s="43" t="s">
        <v>230</v>
      </c>
      <c r="P363" s="42">
        <f>IF(O363="Нет", 0, IF(O363="Да", K363, 0))</f>
        <v>0</v>
      </c>
      <c r="Q363" s="97"/>
      <c r="R363" s="43" t="s">
        <v>230</v>
      </c>
      <c r="S363" s="42">
        <f>IF(R363="Нет", 0, IF(R363="Да", K363, 0))</f>
        <v>0</v>
      </c>
    </row>
    <row r="366" spans="1:19" s="61" customFormat="1" ht="18">
      <c r="A366" s="58" t="s">
        <v>227</v>
      </c>
      <c r="B366" s="59"/>
      <c r="C366" s="60" t="str">
        <f>'орг-упр деятельность'!E41</f>
        <v>Реализация разрешительных функций включает в себя выдачу разрешительных документов, проведение экспертиз, наделение правом, регистрацию, согласование, не включенные в Реестр государственных услуг</v>
      </c>
      <c r="D366" s="59"/>
    </row>
    <row r="368" spans="1:19" ht="19.5" thickBot="1">
      <c r="A368" s="44" t="s">
        <v>228</v>
      </c>
      <c r="B368" s="45" t="str">
        <f>'орг-упр деятельность'!F41</f>
        <v>1)  отсутствие или частичное регулирование порядка реализации разрешительных функций (необходимые документы, форма оказания, сроки, результат, основания отказа и др.);</v>
      </c>
      <c r="C368" s="45"/>
      <c r="D368" s="45"/>
      <c r="E368" s="46"/>
      <c r="F368" s="46"/>
      <c r="G368" s="46"/>
      <c r="H368" s="46"/>
      <c r="I368" s="46"/>
      <c r="J368" s="46"/>
      <c r="K368" s="46"/>
      <c r="L368" s="46"/>
      <c r="M368" s="46"/>
      <c r="N368" s="46"/>
      <c r="O368" s="46"/>
      <c r="P368" s="46"/>
      <c r="Q368" s="46"/>
      <c r="R368" s="46"/>
      <c r="S368" s="46"/>
    </row>
    <row r="369" spans="1:19" ht="21.75" thickBot="1">
      <c r="A369" s="57" t="s">
        <v>229</v>
      </c>
      <c r="D369" s="55" t="s">
        <v>230</v>
      </c>
      <c r="E369" s="1"/>
      <c r="F369" s="49">
        <f>SUM(F372:F376)</f>
        <v>0</v>
      </c>
      <c r="G369" s="1"/>
      <c r="H369" s="1"/>
      <c r="I369" s="49">
        <f>SUM(I372:I376)</f>
        <v>0</v>
      </c>
      <c r="J369" s="1"/>
      <c r="K369" s="1"/>
      <c r="L369" s="1"/>
      <c r="M369" s="1"/>
      <c r="N369" s="1"/>
      <c r="O369" s="1"/>
      <c r="P369" s="49">
        <f>SUM(P372:P376)</f>
        <v>0</v>
      </c>
      <c r="Q369" s="1"/>
      <c r="R369" s="1"/>
      <c r="S369" s="49">
        <f>SUM(S372:S376)</f>
        <v>0</v>
      </c>
    </row>
    <row r="370" spans="1:19" ht="15.75">
      <c r="A370" s="48" t="s">
        <v>232</v>
      </c>
      <c r="K370" s="48" t="s">
        <v>233</v>
      </c>
    </row>
    <row r="371" spans="1:19" ht="25.5">
      <c r="A371" s="51" t="s">
        <v>0</v>
      </c>
      <c r="B371" s="52" t="s">
        <v>197</v>
      </c>
      <c r="C371" s="51" t="s">
        <v>198</v>
      </c>
      <c r="D371" s="51" t="s">
        <v>199</v>
      </c>
      <c r="E371" s="54" t="s">
        <v>234</v>
      </c>
      <c r="F371" s="54" t="s">
        <v>236</v>
      </c>
      <c r="G371" s="54" t="s">
        <v>235</v>
      </c>
      <c r="H371" s="54" t="s">
        <v>234</v>
      </c>
      <c r="I371" s="54" t="s">
        <v>237</v>
      </c>
      <c r="J371" s="53"/>
      <c r="K371" s="51" t="s">
        <v>0</v>
      </c>
      <c r="L371" s="51" t="s">
        <v>1</v>
      </c>
      <c r="M371" s="52" t="s">
        <v>2</v>
      </c>
      <c r="N371" s="51" t="s">
        <v>3</v>
      </c>
      <c r="O371" s="54" t="s">
        <v>234</v>
      </c>
      <c r="P371" s="51" t="s">
        <v>233</v>
      </c>
      <c r="Q371" s="54" t="s">
        <v>235</v>
      </c>
      <c r="R371" s="54" t="s">
        <v>234</v>
      </c>
      <c r="S371" s="54" t="str">
        <f>$S$32</f>
        <v>Итоговая вероятность</v>
      </c>
    </row>
    <row r="372" spans="1:19" ht="135">
      <c r="A372" s="3">
        <v>1</v>
      </c>
      <c r="B372" s="3" t="s">
        <v>200</v>
      </c>
      <c r="C372" s="4" t="s">
        <v>201</v>
      </c>
      <c r="D372" s="4" t="s">
        <v>202</v>
      </c>
      <c r="E372" s="50" t="s">
        <v>230</v>
      </c>
      <c r="F372" s="41">
        <f>IF(E372="Нет", 0, IF(E372="Да", A372, 0))</f>
        <v>0</v>
      </c>
      <c r="G372" s="95" t="s">
        <v>239</v>
      </c>
      <c r="H372" s="50" t="s">
        <v>230</v>
      </c>
      <c r="I372" s="41">
        <f>IF(H372="Нет", 0, IF(H372="Да", A372, 0))</f>
        <v>0</v>
      </c>
      <c r="K372" s="3">
        <v>1</v>
      </c>
      <c r="L372" s="3" t="s">
        <v>4</v>
      </c>
      <c r="M372" s="4" t="s">
        <v>5</v>
      </c>
      <c r="N372" s="4" t="s">
        <v>6</v>
      </c>
      <c r="O372" s="43" t="s">
        <v>230</v>
      </c>
      <c r="P372" s="41">
        <f>IF(O372="Нет",0,IF(O372="Да",K372,0))</f>
        <v>0</v>
      </c>
      <c r="Q372" s="95" t="str">
        <f>G372</f>
        <v>controls have been implemented etc.</v>
      </c>
      <c r="R372" s="43" t="s">
        <v>230</v>
      </c>
      <c r="S372" s="41">
        <f>IF(R372="Нет",0,IF(R372="Да",K372,0))</f>
        <v>0</v>
      </c>
    </row>
    <row r="373" spans="1:19" ht="105">
      <c r="A373" s="3">
        <v>2</v>
      </c>
      <c r="B373" s="3" t="s">
        <v>203</v>
      </c>
      <c r="C373" s="4" t="s">
        <v>204</v>
      </c>
      <c r="D373" s="4" t="s">
        <v>205</v>
      </c>
      <c r="E373" s="41" t="s">
        <v>230</v>
      </c>
      <c r="F373" s="41">
        <f>IF(E373="Нет", 0, IF(E373="Да", A373, 0))</f>
        <v>0</v>
      </c>
      <c r="G373" s="96"/>
      <c r="H373" s="41" t="s">
        <v>230</v>
      </c>
      <c r="I373" s="41">
        <f>IF(H373="Нет", 0, IF(H373="Да", A373, 0))</f>
        <v>0</v>
      </c>
      <c r="K373" s="3">
        <v>2</v>
      </c>
      <c r="L373" s="3" t="s">
        <v>7</v>
      </c>
      <c r="M373" s="4" t="s">
        <v>8</v>
      </c>
      <c r="N373" s="4" t="s">
        <v>9</v>
      </c>
      <c r="O373" s="43" t="s">
        <v>230</v>
      </c>
      <c r="P373" s="41">
        <f>IF(O373="Нет", 0, IF(O373="Да", K373, 0))</f>
        <v>0</v>
      </c>
      <c r="Q373" s="96"/>
      <c r="R373" s="43" t="s">
        <v>230</v>
      </c>
      <c r="S373" s="41">
        <f>IF(R373="Нет", 0, IF(R373="Да", K373, 0))</f>
        <v>0</v>
      </c>
    </row>
    <row r="374" spans="1:19" ht="105">
      <c r="A374" s="3">
        <v>3</v>
      </c>
      <c r="B374" s="3" t="s">
        <v>206</v>
      </c>
      <c r="C374" s="4" t="s">
        <v>207</v>
      </c>
      <c r="D374" s="4" t="s">
        <v>208</v>
      </c>
      <c r="E374" s="41" t="s">
        <v>230</v>
      </c>
      <c r="F374" s="41">
        <f>IF(E374="Нет", 0, IF(E374="Да", A374, 0))</f>
        <v>0</v>
      </c>
      <c r="G374" s="96"/>
      <c r="H374" s="41" t="s">
        <v>230</v>
      </c>
      <c r="I374" s="41">
        <f>IF(H374="Нет", 0, IF(H374="Да", A374, 0))</f>
        <v>0</v>
      </c>
      <c r="K374" s="3">
        <v>3</v>
      </c>
      <c r="L374" s="4" t="s">
        <v>17</v>
      </c>
      <c r="M374" s="4" t="s">
        <v>10</v>
      </c>
      <c r="N374" s="4" t="s">
        <v>11</v>
      </c>
      <c r="O374" s="43" t="s">
        <v>230</v>
      </c>
      <c r="P374" s="41">
        <f>IF(O374="Нет", 0, IF(O374="Да", K374, 0))</f>
        <v>0</v>
      </c>
      <c r="Q374" s="96"/>
      <c r="R374" s="43" t="s">
        <v>230</v>
      </c>
      <c r="S374" s="41">
        <f>IF(R374="Нет", 0, IF(R374="Да", K374, 0))</f>
        <v>0</v>
      </c>
    </row>
    <row r="375" spans="1:19" ht="120">
      <c r="A375" s="3">
        <v>4</v>
      </c>
      <c r="B375" s="3" t="s">
        <v>209</v>
      </c>
      <c r="C375" s="4" t="s">
        <v>210</v>
      </c>
      <c r="D375" s="4" t="s">
        <v>211</v>
      </c>
      <c r="E375" s="41" t="s">
        <v>230</v>
      </c>
      <c r="F375" s="41">
        <f>IF(E375="Нет", 0, IF(E375="Да", A375, 0))</f>
        <v>0</v>
      </c>
      <c r="G375" s="96"/>
      <c r="H375" s="41" t="s">
        <v>230</v>
      </c>
      <c r="I375" s="41">
        <f>IF(H375="Нет", 0, IF(H375="Да", A375, 0))</f>
        <v>0</v>
      </c>
      <c r="K375" s="3">
        <v>4</v>
      </c>
      <c r="L375" s="3" t="s">
        <v>12</v>
      </c>
      <c r="M375" s="4" t="s">
        <v>13</v>
      </c>
      <c r="N375" s="4" t="s">
        <v>14</v>
      </c>
      <c r="O375" s="43" t="s">
        <v>230</v>
      </c>
      <c r="P375" s="41">
        <f>IF(O375="Нет", 0, IF(O375="Да", K375, 0))</f>
        <v>0</v>
      </c>
      <c r="Q375" s="96"/>
      <c r="R375" s="43" t="s">
        <v>230</v>
      </c>
      <c r="S375" s="41">
        <f>IF(R375="Нет", 0, IF(R375="Да", K375, 0))</f>
        <v>0</v>
      </c>
    </row>
    <row r="376" spans="1:19" ht="135">
      <c r="A376" s="3">
        <v>5</v>
      </c>
      <c r="B376" s="3" t="s">
        <v>212</v>
      </c>
      <c r="C376" s="4" t="s">
        <v>213</v>
      </c>
      <c r="D376" s="4" t="s">
        <v>214</v>
      </c>
      <c r="E376" s="41" t="s">
        <v>230</v>
      </c>
      <c r="F376" s="42">
        <f>IF(E376="Нет", 0, IF(E376="Да", A376, 0))</f>
        <v>0</v>
      </c>
      <c r="G376" s="97"/>
      <c r="H376" s="41" t="s">
        <v>230</v>
      </c>
      <c r="I376" s="42">
        <f>IF(H376="Нет", 0, IF(H376="Да", A376, 0))</f>
        <v>0</v>
      </c>
      <c r="K376" s="3">
        <v>5</v>
      </c>
      <c r="L376" s="3" t="s">
        <v>15</v>
      </c>
      <c r="M376" s="4" t="s">
        <v>16</v>
      </c>
      <c r="N376" s="4" t="s">
        <v>18</v>
      </c>
      <c r="O376" s="43" t="s">
        <v>230</v>
      </c>
      <c r="P376" s="42">
        <f>IF(O376="Нет", 0, IF(O376="Да", K376, 0))</f>
        <v>0</v>
      </c>
      <c r="Q376" s="97"/>
      <c r="R376" s="43" t="s">
        <v>230</v>
      </c>
      <c r="S376" s="42">
        <f>IF(R376="Нет", 0, IF(R376="Да", K376, 0))</f>
        <v>0</v>
      </c>
    </row>
    <row r="380" spans="1:19" ht="19.5" thickBot="1">
      <c r="A380" s="44" t="s">
        <v>228</v>
      </c>
      <c r="B380" s="45" t="str">
        <f>'орг-упр деятельность'!F42</f>
        <v>2)  несоответствие фактических процедур реализации разрешительных функций установленным правовыми актами требованиям;</v>
      </c>
      <c r="C380" s="45"/>
      <c r="D380" s="45"/>
      <c r="E380" s="46"/>
      <c r="F380" s="46"/>
      <c r="G380" s="46"/>
      <c r="H380" s="46"/>
      <c r="I380" s="46"/>
      <c r="J380" s="46"/>
      <c r="K380" s="46"/>
      <c r="L380" s="46"/>
      <c r="M380" s="46"/>
      <c r="N380" s="46"/>
      <c r="O380" s="46"/>
      <c r="P380" s="46"/>
      <c r="Q380" s="46"/>
      <c r="R380" s="46"/>
      <c r="S380" s="46"/>
    </row>
    <row r="381" spans="1:19" ht="21.75" thickBot="1">
      <c r="A381" s="57" t="s">
        <v>229</v>
      </c>
      <c r="D381" s="55" t="s">
        <v>230</v>
      </c>
      <c r="E381" s="1"/>
      <c r="F381" s="49">
        <f>SUM(F384:F388)</f>
        <v>0</v>
      </c>
      <c r="G381" s="1"/>
      <c r="H381" s="1"/>
      <c r="I381" s="49">
        <f>SUM(I384:I388)</f>
        <v>0</v>
      </c>
      <c r="J381" s="1"/>
      <c r="K381" s="1"/>
      <c r="L381" s="1"/>
      <c r="M381" s="1"/>
      <c r="N381" s="1"/>
      <c r="O381" s="1"/>
      <c r="P381" s="49">
        <f>SUM(P384:P388)</f>
        <v>0</v>
      </c>
      <c r="Q381" s="1"/>
      <c r="R381" s="1"/>
      <c r="S381" s="49">
        <f>SUM(S384:S388)</f>
        <v>0</v>
      </c>
    </row>
    <row r="382" spans="1:19" ht="15.75">
      <c r="A382" s="48" t="s">
        <v>232</v>
      </c>
      <c r="K382" s="48" t="s">
        <v>233</v>
      </c>
    </row>
    <row r="383" spans="1:19" ht="25.5">
      <c r="A383" s="51" t="s">
        <v>0</v>
      </c>
      <c r="B383" s="52" t="s">
        <v>197</v>
      </c>
      <c r="C383" s="51" t="s">
        <v>198</v>
      </c>
      <c r="D383" s="51" t="s">
        <v>199</v>
      </c>
      <c r="E383" s="54" t="s">
        <v>234</v>
      </c>
      <c r="F383" s="54" t="s">
        <v>236</v>
      </c>
      <c r="G383" s="54" t="s">
        <v>235</v>
      </c>
      <c r="H383" s="54" t="s">
        <v>234</v>
      </c>
      <c r="I383" s="54" t="s">
        <v>237</v>
      </c>
      <c r="J383" s="53"/>
      <c r="K383" s="51" t="s">
        <v>0</v>
      </c>
      <c r="L383" s="51" t="s">
        <v>1</v>
      </c>
      <c r="M383" s="52" t="s">
        <v>2</v>
      </c>
      <c r="N383" s="51" t="s">
        <v>3</v>
      </c>
      <c r="O383" s="54" t="s">
        <v>234</v>
      </c>
      <c r="P383" s="51" t="s">
        <v>233</v>
      </c>
      <c r="Q383" s="54" t="s">
        <v>235</v>
      </c>
      <c r="R383" s="54" t="s">
        <v>234</v>
      </c>
      <c r="S383" s="54" t="str">
        <f>$S$32</f>
        <v>Итоговая вероятность</v>
      </c>
    </row>
    <row r="384" spans="1:19" ht="135">
      <c r="A384" s="3">
        <v>1</v>
      </c>
      <c r="B384" s="3" t="s">
        <v>200</v>
      </c>
      <c r="C384" s="4" t="s">
        <v>201</v>
      </c>
      <c r="D384" s="4" t="s">
        <v>202</v>
      </c>
      <c r="E384" s="50" t="s">
        <v>230</v>
      </c>
      <c r="F384" s="41">
        <f>IF(E384="Нет", 0, IF(E384="Да", A384, 0))</f>
        <v>0</v>
      </c>
      <c r="G384" s="95" t="s">
        <v>239</v>
      </c>
      <c r="H384" s="50" t="s">
        <v>230</v>
      </c>
      <c r="I384" s="41">
        <f>IF(H384="Нет", 0, IF(H384="Да", A384, 0))</f>
        <v>0</v>
      </c>
      <c r="K384" s="3">
        <v>1</v>
      </c>
      <c r="L384" s="3" t="s">
        <v>4</v>
      </c>
      <c r="M384" s="4" t="s">
        <v>5</v>
      </c>
      <c r="N384" s="4" t="s">
        <v>6</v>
      </c>
      <c r="O384" s="43" t="s">
        <v>230</v>
      </c>
      <c r="P384" s="41">
        <f>IF(O384="Нет",0,IF(O384="Да",K384,0))</f>
        <v>0</v>
      </c>
      <c r="Q384" s="95" t="str">
        <f>G384</f>
        <v>controls have been implemented etc.</v>
      </c>
      <c r="R384" s="43" t="s">
        <v>230</v>
      </c>
      <c r="S384" s="41">
        <f>IF(R384="Нет",0,IF(R384="Да",K384,0))</f>
        <v>0</v>
      </c>
    </row>
    <row r="385" spans="1:19" ht="105">
      <c r="A385" s="3">
        <v>2</v>
      </c>
      <c r="B385" s="3" t="s">
        <v>203</v>
      </c>
      <c r="C385" s="4" t="s">
        <v>204</v>
      </c>
      <c r="D385" s="4" t="s">
        <v>205</v>
      </c>
      <c r="E385" s="41" t="s">
        <v>230</v>
      </c>
      <c r="F385" s="41">
        <f>IF(E385="Нет", 0, IF(E385="Да", A385, 0))</f>
        <v>0</v>
      </c>
      <c r="G385" s="96"/>
      <c r="H385" s="41" t="s">
        <v>230</v>
      </c>
      <c r="I385" s="41">
        <f>IF(H385="Нет", 0, IF(H385="Да", A385, 0))</f>
        <v>0</v>
      </c>
      <c r="K385" s="3">
        <v>2</v>
      </c>
      <c r="L385" s="3" t="s">
        <v>7</v>
      </c>
      <c r="M385" s="4" t="s">
        <v>8</v>
      </c>
      <c r="N385" s="4" t="s">
        <v>9</v>
      </c>
      <c r="O385" s="43" t="s">
        <v>230</v>
      </c>
      <c r="P385" s="41">
        <f>IF(O385="Нет", 0, IF(O385="Да", K385, 0))</f>
        <v>0</v>
      </c>
      <c r="Q385" s="96"/>
      <c r="R385" s="43" t="s">
        <v>230</v>
      </c>
      <c r="S385" s="41">
        <f>IF(R385="Нет", 0, IF(R385="Да", K385, 0))</f>
        <v>0</v>
      </c>
    </row>
    <row r="386" spans="1:19" ht="105">
      <c r="A386" s="3">
        <v>3</v>
      </c>
      <c r="B386" s="3" t="s">
        <v>206</v>
      </c>
      <c r="C386" s="4" t="s">
        <v>207</v>
      </c>
      <c r="D386" s="4" t="s">
        <v>208</v>
      </c>
      <c r="E386" s="41" t="s">
        <v>230</v>
      </c>
      <c r="F386" s="41">
        <f>IF(E386="Нет", 0, IF(E386="Да", A386, 0))</f>
        <v>0</v>
      </c>
      <c r="G386" s="96"/>
      <c r="H386" s="41" t="s">
        <v>230</v>
      </c>
      <c r="I386" s="41">
        <f>IF(H386="Нет", 0, IF(H386="Да", A386, 0))</f>
        <v>0</v>
      </c>
      <c r="K386" s="3">
        <v>3</v>
      </c>
      <c r="L386" s="4" t="s">
        <v>17</v>
      </c>
      <c r="M386" s="4" t="s">
        <v>10</v>
      </c>
      <c r="N386" s="4" t="s">
        <v>11</v>
      </c>
      <c r="O386" s="43" t="s">
        <v>230</v>
      </c>
      <c r="P386" s="41">
        <f>IF(O386="Нет", 0, IF(O386="Да", K386, 0))</f>
        <v>0</v>
      </c>
      <c r="Q386" s="96"/>
      <c r="R386" s="43" t="s">
        <v>230</v>
      </c>
      <c r="S386" s="41">
        <f>IF(R386="Нет", 0, IF(R386="Да", K386, 0))</f>
        <v>0</v>
      </c>
    </row>
    <row r="387" spans="1:19" ht="120">
      <c r="A387" s="3">
        <v>4</v>
      </c>
      <c r="B387" s="3" t="s">
        <v>209</v>
      </c>
      <c r="C387" s="4" t="s">
        <v>210</v>
      </c>
      <c r="D387" s="4" t="s">
        <v>211</v>
      </c>
      <c r="E387" s="41" t="s">
        <v>230</v>
      </c>
      <c r="F387" s="41">
        <f>IF(E387="Нет", 0, IF(E387="Да", A387, 0))</f>
        <v>0</v>
      </c>
      <c r="G387" s="96"/>
      <c r="H387" s="41" t="s">
        <v>230</v>
      </c>
      <c r="I387" s="41">
        <f>IF(H387="Нет", 0, IF(H387="Да", A387, 0))</f>
        <v>0</v>
      </c>
      <c r="K387" s="3">
        <v>4</v>
      </c>
      <c r="L387" s="3" t="s">
        <v>12</v>
      </c>
      <c r="M387" s="4" t="s">
        <v>13</v>
      </c>
      <c r="N387" s="4" t="s">
        <v>14</v>
      </c>
      <c r="O387" s="43" t="s">
        <v>230</v>
      </c>
      <c r="P387" s="41">
        <f>IF(O387="Нет", 0, IF(O387="Да", K387, 0))</f>
        <v>0</v>
      </c>
      <c r="Q387" s="96"/>
      <c r="R387" s="43" t="s">
        <v>230</v>
      </c>
      <c r="S387" s="41">
        <f>IF(R387="Нет", 0, IF(R387="Да", K387, 0))</f>
        <v>0</v>
      </c>
    </row>
    <row r="388" spans="1:19" ht="135">
      <c r="A388" s="3">
        <v>5</v>
      </c>
      <c r="B388" s="3" t="s">
        <v>212</v>
      </c>
      <c r="C388" s="4" t="s">
        <v>213</v>
      </c>
      <c r="D388" s="4" t="s">
        <v>214</v>
      </c>
      <c r="E388" s="41" t="s">
        <v>230</v>
      </c>
      <c r="F388" s="42">
        <f>IF(E388="Нет", 0, IF(E388="Да", A388, 0))</f>
        <v>0</v>
      </c>
      <c r="G388" s="97"/>
      <c r="H388" s="41" t="s">
        <v>230</v>
      </c>
      <c r="I388" s="42">
        <f>IF(H388="Нет", 0, IF(H388="Да", A388, 0))</f>
        <v>0</v>
      </c>
      <c r="K388" s="3">
        <v>5</v>
      </c>
      <c r="L388" s="3" t="s">
        <v>15</v>
      </c>
      <c r="M388" s="4" t="s">
        <v>16</v>
      </c>
      <c r="N388" s="4" t="s">
        <v>18</v>
      </c>
      <c r="O388" s="43" t="s">
        <v>230</v>
      </c>
      <c r="P388" s="42">
        <f>IF(O388="Нет", 0, IF(O388="Да", K388, 0))</f>
        <v>0</v>
      </c>
      <c r="Q388" s="97"/>
      <c r="R388" s="43" t="s">
        <v>230</v>
      </c>
      <c r="S388" s="42">
        <f>IF(R388="Нет", 0, IF(R388="Да", K388, 0))</f>
        <v>0</v>
      </c>
    </row>
    <row r="392" spans="1:19" ht="19.5" thickBot="1">
      <c r="A392" s="44" t="s">
        <v>228</v>
      </c>
      <c r="B392" s="45" t="str">
        <f>'орг-упр деятельность'!F43</f>
        <v>3)  ненадлежащая работа информационных систем, используемых при реализации разрешительных функций, приводящая к нарушению установленного порядка;</v>
      </c>
      <c r="C392" s="45"/>
      <c r="D392" s="45"/>
      <c r="E392" s="46"/>
      <c r="F392" s="46"/>
      <c r="G392" s="46"/>
      <c r="H392" s="46"/>
      <c r="I392" s="46"/>
      <c r="J392" s="46"/>
      <c r="K392" s="46"/>
      <c r="L392" s="46"/>
      <c r="M392" s="46"/>
      <c r="N392" s="46"/>
      <c r="O392" s="46"/>
      <c r="P392" s="46"/>
      <c r="Q392" s="46"/>
      <c r="R392" s="46"/>
      <c r="S392" s="46"/>
    </row>
    <row r="393" spans="1:19" ht="21.75" thickBot="1">
      <c r="A393" s="57" t="s">
        <v>229</v>
      </c>
      <c r="D393" s="55" t="s">
        <v>230</v>
      </c>
      <c r="E393" s="1"/>
      <c r="F393" s="49">
        <f>SUM(F396:F400)</f>
        <v>0</v>
      </c>
      <c r="G393" s="1"/>
      <c r="H393" s="1"/>
      <c r="I393" s="49">
        <f>SUM(I396:I400)</f>
        <v>0</v>
      </c>
      <c r="J393" s="1"/>
      <c r="K393" s="1"/>
      <c r="L393" s="1"/>
      <c r="M393" s="1"/>
      <c r="N393" s="1"/>
      <c r="O393" s="1"/>
      <c r="P393" s="49">
        <f>SUM(P396:P400)</f>
        <v>0</v>
      </c>
      <c r="Q393" s="1"/>
      <c r="R393" s="1"/>
      <c r="S393" s="49">
        <f>SUM(S396:S400)</f>
        <v>0</v>
      </c>
    </row>
    <row r="394" spans="1:19" ht="15.75">
      <c r="A394" s="48" t="s">
        <v>232</v>
      </c>
      <c r="K394" s="48" t="s">
        <v>233</v>
      </c>
    </row>
    <row r="395" spans="1:19" ht="25.5">
      <c r="A395" s="51" t="s">
        <v>0</v>
      </c>
      <c r="B395" s="52" t="s">
        <v>197</v>
      </c>
      <c r="C395" s="51" t="s">
        <v>198</v>
      </c>
      <c r="D395" s="51" t="s">
        <v>199</v>
      </c>
      <c r="E395" s="54" t="s">
        <v>234</v>
      </c>
      <c r="F395" s="54" t="s">
        <v>236</v>
      </c>
      <c r="G395" s="54" t="s">
        <v>235</v>
      </c>
      <c r="H395" s="54" t="s">
        <v>234</v>
      </c>
      <c r="I395" s="54" t="s">
        <v>237</v>
      </c>
      <c r="J395" s="53"/>
      <c r="K395" s="51" t="s">
        <v>0</v>
      </c>
      <c r="L395" s="51" t="s">
        <v>1</v>
      </c>
      <c r="M395" s="52" t="s">
        <v>2</v>
      </c>
      <c r="N395" s="51" t="s">
        <v>3</v>
      </c>
      <c r="O395" s="54" t="s">
        <v>234</v>
      </c>
      <c r="P395" s="51" t="s">
        <v>233</v>
      </c>
      <c r="Q395" s="54" t="s">
        <v>235</v>
      </c>
      <c r="R395" s="54" t="s">
        <v>234</v>
      </c>
      <c r="S395" s="54" t="str">
        <f>$S$32</f>
        <v>Итоговая вероятность</v>
      </c>
    </row>
    <row r="396" spans="1:19" ht="135">
      <c r="A396" s="3">
        <v>1</v>
      </c>
      <c r="B396" s="3" t="s">
        <v>200</v>
      </c>
      <c r="C396" s="4" t="s">
        <v>201</v>
      </c>
      <c r="D396" s="4" t="s">
        <v>202</v>
      </c>
      <c r="E396" s="50" t="s">
        <v>230</v>
      </c>
      <c r="F396" s="41">
        <f>IF(E396="Нет", 0, IF(E396="Да", A396, 0))</f>
        <v>0</v>
      </c>
      <c r="G396" s="95" t="s">
        <v>239</v>
      </c>
      <c r="H396" s="50" t="s">
        <v>230</v>
      </c>
      <c r="I396" s="41">
        <f>IF(H396="Нет", 0, IF(H396="Да", A396, 0))</f>
        <v>0</v>
      </c>
      <c r="K396" s="3">
        <v>1</v>
      </c>
      <c r="L396" s="3" t="s">
        <v>4</v>
      </c>
      <c r="M396" s="4" t="s">
        <v>5</v>
      </c>
      <c r="N396" s="4" t="s">
        <v>6</v>
      </c>
      <c r="O396" s="43" t="s">
        <v>230</v>
      </c>
      <c r="P396" s="41">
        <f>IF(O396="Нет",0,IF(O396="Да",K396,0))</f>
        <v>0</v>
      </c>
      <c r="Q396" s="95" t="str">
        <f>G396</f>
        <v>controls have been implemented etc.</v>
      </c>
      <c r="R396" s="43" t="s">
        <v>230</v>
      </c>
      <c r="S396" s="41">
        <f>IF(R396="Нет",0,IF(R396="Да",K396,0))</f>
        <v>0</v>
      </c>
    </row>
    <row r="397" spans="1:19" ht="105">
      <c r="A397" s="3">
        <v>2</v>
      </c>
      <c r="B397" s="3" t="s">
        <v>203</v>
      </c>
      <c r="C397" s="4" t="s">
        <v>204</v>
      </c>
      <c r="D397" s="4" t="s">
        <v>205</v>
      </c>
      <c r="E397" s="41" t="s">
        <v>230</v>
      </c>
      <c r="F397" s="41">
        <f>IF(E397="Нет", 0, IF(E397="Да", A397, 0))</f>
        <v>0</v>
      </c>
      <c r="G397" s="96"/>
      <c r="H397" s="41" t="s">
        <v>230</v>
      </c>
      <c r="I397" s="41">
        <f>IF(H397="Нет", 0, IF(H397="Да", A397, 0))</f>
        <v>0</v>
      </c>
      <c r="K397" s="3">
        <v>2</v>
      </c>
      <c r="L397" s="3" t="s">
        <v>7</v>
      </c>
      <c r="M397" s="4" t="s">
        <v>8</v>
      </c>
      <c r="N397" s="4" t="s">
        <v>9</v>
      </c>
      <c r="O397" s="43" t="s">
        <v>230</v>
      </c>
      <c r="P397" s="41">
        <f>IF(O397="Нет", 0, IF(O397="Да", K397, 0))</f>
        <v>0</v>
      </c>
      <c r="Q397" s="96"/>
      <c r="R397" s="43" t="s">
        <v>230</v>
      </c>
      <c r="S397" s="41">
        <f>IF(R397="Нет", 0, IF(R397="Да", K397, 0))</f>
        <v>0</v>
      </c>
    </row>
    <row r="398" spans="1:19" ht="105">
      <c r="A398" s="3">
        <v>3</v>
      </c>
      <c r="B398" s="3" t="s">
        <v>206</v>
      </c>
      <c r="C398" s="4" t="s">
        <v>207</v>
      </c>
      <c r="D398" s="4" t="s">
        <v>208</v>
      </c>
      <c r="E398" s="41" t="s">
        <v>230</v>
      </c>
      <c r="F398" s="41">
        <f>IF(E398="Нет", 0, IF(E398="Да", A398, 0))</f>
        <v>0</v>
      </c>
      <c r="G398" s="96"/>
      <c r="H398" s="41" t="s">
        <v>230</v>
      </c>
      <c r="I398" s="41">
        <f>IF(H398="Нет", 0, IF(H398="Да", A398, 0))</f>
        <v>0</v>
      </c>
      <c r="K398" s="3">
        <v>3</v>
      </c>
      <c r="L398" s="4" t="s">
        <v>17</v>
      </c>
      <c r="M398" s="4" t="s">
        <v>10</v>
      </c>
      <c r="N398" s="4" t="s">
        <v>11</v>
      </c>
      <c r="O398" s="43" t="s">
        <v>230</v>
      </c>
      <c r="P398" s="41">
        <f>IF(O398="Нет", 0, IF(O398="Да", K398, 0))</f>
        <v>0</v>
      </c>
      <c r="Q398" s="96"/>
      <c r="R398" s="43" t="s">
        <v>230</v>
      </c>
      <c r="S398" s="41">
        <f>IF(R398="Нет", 0, IF(R398="Да", K398, 0))</f>
        <v>0</v>
      </c>
    </row>
    <row r="399" spans="1:19" ht="120">
      <c r="A399" s="3">
        <v>4</v>
      </c>
      <c r="B399" s="3" t="s">
        <v>209</v>
      </c>
      <c r="C399" s="4" t="s">
        <v>210</v>
      </c>
      <c r="D399" s="4" t="s">
        <v>211</v>
      </c>
      <c r="E399" s="41" t="s">
        <v>230</v>
      </c>
      <c r="F399" s="41">
        <f>IF(E399="Нет", 0, IF(E399="Да", A399, 0))</f>
        <v>0</v>
      </c>
      <c r="G399" s="96"/>
      <c r="H399" s="41" t="s">
        <v>230</v>
      </c>
      <c r="I399" s="41">
        <f>IF(H399="Нет", 0, IF(H399="Да", A399, 0))</f>
        <v>0</v>
      </c>
      <c r="K399" s="3">
        <v>4</v>
      </c>
      <c r="L399" s="3" t="s">
        <v>12</v>
      </c>
      <c r="M399" s="4" t="s">
        <v>13</v>
      </c>
      <c r="N399" s="4" t="s">
        <v>14</v>
      </c>
      <c r="O399" s="43" t="s">
        <v>230</v>
      </c>
      <c r="P399" s="41">
        <f>IF(O399="Нет", 0, IF(O399="Да", K399, 0))</f>
        <v>0</v>
      </c>
      <c r="Q399" s="96"/>
      <c r="R399" s="43" t="s">
        <v>230</v>
      </c>
      <c r="S399" s="41">
        <f>IF(R399="Нет", 0, IF(R399="Да", K399, 0))</f>
        <v>0</v>
      </c>
    </row>
    <row r="400" spans="1:19" ht="135">
      <c r="A400" s="3">
        <v>5</v>
      </c>
      <c r="B400" s="3" t="s">
        <v>212</v>
      </c>
      <c r="C400" s="4" t="s">
        <v>213</v>
      </c>
      <c r="D400" s="4" t="s">
        <v>214</v>
      </c>
      <c r="E400" s="41" t="s">
        <v>230</v>
      </c>
      <c r="F400" s="42">
        <f>IF(E400="Нет", 0, IF(E400="Да", A400, 0))</f>
        <v>0</v>
      </c>
      <c r="G400" s="97"/>
      <c r="H400" s="41" t="s">
        <v>230</v>
      </c>
      <c r="I400" s="42">
        <f>IF(H400="Нет", 0, IF(H400="Да", A400, 0))</f>
        <v>0</v>
      </c>
      <c r="K400" s="3">
        <v>5</v>
      </c>
      <c r="L400" s="3" t="s">
        <v>15</v>
      </c>
      <c r="M400" s="4" t="s">
        <v>16</v>
      </c>
      <c r="N400" s="4" t="s">
        <v>18</v>
      </c>
      <c r="O400" s="43" t="s">
        <v>230</v>
      </c>
      <c r="P400" s="42">
        <f>IF(O400="Нет", 0, IF(O400="Да", K400, 0))</f>
        <v>0</v>
      </c>
      <c r="Q400" s="97"/>
      <c r="R400" s="43" t="s">
        <v>230</v>
      </c>
      <c r="S400" s="42">
        <f>IF(R400="Нет", 0, IF(R400="Да", K400, 0))</f>
        <v>0</v>
      </c>
    </row>
    <row r="406" spans="1:19" ht="19.5" thickBot="1">
      <c r="A406" s="44" t="s">
        <v>228</v>
      </c>
      <c r="B406" s="45" t="str">
        <f>'орг-упр деятельность'!F44</f>
        <v>4)  возможность «ручной» корректировки процессов разрешительных функций при использовании информационных систем;</v>
      </c>
      <c r="C406" s="45"/>
      <c r="D406" s="45"/>
      <c r="E406" s="46"/>
      <c r="F406" s="46"/>
      <c r="G406" s="46"/>
      <c r="H406" s="46"/>
      <c r="I406" s="46"/>
      <c r="J406" s="46"/>
      <c r="K406" s="46"/>
      <c r="L406" s="46"/>
      <c r="M406" s="46"/>
      <c r="N406" s="46"/>
      <c r="O406" s="46"/>
      <c r="P406" s="46"/>
      <c r="Q406" s="46"/>
      <c r="R406" s="46"/>
      <c r="S406" s="46"/>
    </row>
    <row r="407" spans="1:19" ht="21.75" thickBot="1">
      <c r="A407" s="57" t="s">
        <v>229</v>
      </c>
      <c r="D407" s="55" t="s">
        <v>230</v>
      </c>
      <c r="E407" s="1"/>
      <c r="F407" s="49">
        <f>SUM(F410:F414)</f>
        <v>0</v>
      </c>
      <c r="G407" s="1"/>
      <c r="H407" s="1"/>
      <c r="I407" s="49">
        <f>SUM(I410:I414)</f>
        <v>0</v>
      </c>
      <c r="J407" s="1"/>
      <c r="K407" s="1"/>
      <c r="L407" s="1"/>
      <c r="M407" s="1"/>
      <c r="N407" s="1"/>
      <c r="O407" s="1"/>
      <c r="P407" s="49">
        <f>SUM(P410:P414)</f>
        <v>0</v>
      </c>
      <c r="Q407" s="1"/>
      <c r="R407" s="1"/>
      <c r="S407" s="49">
        <f>SUM(S410:S414)</f>
        <v>0</v>
      </c>
    </row>
    <row r="408" spans="1:19" ht="15.75">
      <c r="A408" s="48" t="s">
        <v>232</v>
      </c>
      <c r="K408" s="48" t="s">
        <v>233</v>
      </c>
    </row>
    <row r="409" spans="1:19" ht="25.5">
      <c r="A409" s="51" t="s">
        <v>0</v>
      </c>
      <c r="B409" s="52" t="s">
        <v>197</v>
      </c>
      <c r="C409" s="51" t="s">
        <v>198</v>
      </c>
      <c r="D409" s="51" t="s">
        <v>199</v>
      </c>
      <c r="E409" s="54" t="s">
        <v>234</v>
      </c>
      <c r="F409" s="54" t="s">
        <v>236</v>
      </c>
      <c r="G409" s="54" t="s">
        <v>235</v>
      </c>
      <c r="H409" s="54" t="s">
        <v>234</v>
      </c>
      <c r="I409" s="54" t="s">
        <v>237</v>
      </c>
      <c r="J409" s="53"/>
      <c r="K409" s="51" t="s">
        <v>0</v>
      </c>
      <c r="L409" s="51" t="s">
        <v>1</v>
      </c>
      <c r="M409" s="52" t="s">
        <v>2</v>
      </c>
      <c r="N409" s="51" t="s">
        <v>3</v>
      </c>
      <c r="O409" s="54" t="s">
        <v>234</v>
      </c>
      <c r="P409" s="51" t="s">
        <v>233</v>
      </c>
      <c r="Q409" s="54" t="s">
        <v>235</v>
      </c>
      <c r="R409" s="54" t="s">
        <v>234</v>
      </c>
      <c r="S409" s="54" t="str">
        <f>$S$32</f>
        <v>Итоговая вероятность</v>
      </c>
    </row>
    <row r="410" spans="1:19" ht="135">
      <c r="A410" s="3">
        <v>1</v>
      </c>
      <c r="B410" s="3" t="s">
        <v>200</v>
      </c>
      <c r="C410" s="4" t="s">
        <v>201</v>
      </c>
      <c r="D410" s="4" t="s">
        <v>202</v>
      </c>
      <c r="E410" s="50" t="s">
        <v>230</v>
      </c>
      <c r="F410" s="41">
        <f>IF(E410="Нет", 0, IF(E410="Да", A410, 0))</f>
        <v>0</v>
      </c>
      <c r="G410" s="95" t="s">
        <v>239</v>
      </c>
      <c r="H410" s="50" t="s">
        <v>230</v>
      </c>
      <c r="I410" s="41">
        <f>IF(H410="Нет", 0, IF(H410="Да", A410, 0))</f>
        <v>0</v>
      </c>
      <c r="K410" s="3">
        <v>1</v>
      </c>
      <c r="L410" s="3" t="s">
        <v>4</v>
      </c>
      <c r="M410" s="4" t="s">
        <v>5</v>
      </c>
      <c r="N410" s="4" t="s">
        <v>6</v>
      </c>
      <c r="O410" s="43" t="s">
        <v>230</v>
      </c>
      <c r="P410" s="41">
        <f>IF(O410="Нет",0,IF(O410="Да",K410,0))</f>
        <v>0</v>
      </c>
      <c r="Q410" s="95" t="str">
        <f>G410</f>
        <v>controls have been implemented etc.</v>
      </c>
      <c r="R410" s="43" t="s">
        <v>230</v>
      </c>
      <c r="S410" s="41">
        <f>IF(R410="Нет",0,IF(R410="Да",K410,0))</f>
        <v>0</v>
      </c>
    </row>
    <row r="411" spans="1:19" ht="105">
      <c r="A411" s="3">
        <v>2</v>
      </c>
      <c r="B411" s="3" t="s">
        <v>203</v>
      </c>
      <c r="C411" s="4" t="s">
        <v>204</v>
      </c>
      <c r="D411" s="4" t="s">
        <v>205</v>
      </c>
      <c r="E411" s="41" t="s">
        <v>230</v>
      </c>
      <c r="F411" s="41">
        <f>IF(E411="Нет", 0, IF(E411="Да", A411, 0))</f>
        <v>0</v>
      </c>
      <c r="G411" s="96"/>
      <c r="H411" s="41" t="s">
        <v>230</v>
      </c>
      <c r="I411" s="41">
        <f>IF(H411="Нет", 0, IF(H411="Да", A411, 0))</f>
        <v>0</v>
      </c>
      <c r="K411" s="3">
        <v>2</v>
      </c>
      <c r="L411" s="3" t="s">
        <v>7</v>
      </c>
      <c r="M411" s="4" t="s">
        <v>8</v>
      </c>
      <c r="N411" s="4" t="s">
        <v>9</v>
      </c>
      <c r="O411" s="43" t="s">
        <v>230</v>
      </c>
      <c r="P411" s="41">
        <f>IF(O411="Нет", 0, IF(O411="Да", K411, 0))</f>
        <v>0</v>
      </c>
      <c r="Q411" s="96"/>
      <c r="R411" s="43" t="s">
        <v>230</v>
      </c>
      <c r="S411" s="41">
        <f>IF(R411="Нет", 0, IF(R411="Да", K411, 0))</f>
        <v>0</v>
      </c>
    </row>
    <row r="412" spans="1:19" ht="105">
      <c r="A412" s="3">
        <v>3</v>
      </c>
      <c r="B412" s="3" t="s">
        <v>206</v>
      </c>
      <c r="C412" s="4" t="s">
        <v>207</v>
      </c>
      <c r="D412" s="4" t="s">
        <v>208</v>
      </c>
      <c r="E412" s="41" t="s">
        <v>230</v>
      </c>
      <c r="F412" s="41">
        <f>IF(E412="Нет", 0, IF(E412="Да", A412, 0))</f>
        <v>0</v>
      </c>
      <c r="G412" s="96"/>
      <c r="H412" s="41" t="s">
        <v>230</v>
      </c>
      <c r="I412" s="41">
        <f>IF(H412="Нет", 0, IF(H412="Да", A412, 0))</f>
        <v>0</v>
      </c>
      <c r="K412" s="3">
        <v>3</v>
      </c>
      <c r="L412" s="4" t="s">
        <v>17</v>
      </c>
      <c r="M412" s="4" t="s">
        <v>10</v>
      </c>
      <c r="N412" s="4" t="s">
        <v>11</v>
      </c>
      <c r="O412" s="43" t="s">
        <v>230</v>
      </c>
      <c r="P412" s="41">
        <f>IF(O412="Нет", 0, IF(O412="Да", K412, 0))</f>
        <v>0</v>
      </c>
      <c r="Q412" s="96"/>
      <c r="R412" s="43" t="s">
        <v>230</v>
      </c>
      <c r="S412" s="41">
        <f>IF(R412="Нет", 0, IF(R412="Да", K412, 0))</f>
        <v>0</v>
      </c>
    </row>
    <row r="413" spans="1:19" ht="120">
      <c r="A413" s="3">
        <v>4</v>
      </c>
      <c r="B413" s="3" t="s">
        <v>209</v>
      </c>
      <c r="C413" s="4" t="s">
        <v>210</v>
      </c>
      <c r="D413" s="4" t="s">
        <v>211</v>
      </c>
      <c r="E413" s="41" t="s">
        <v>230</v>
      </c>
      <c r="F413" s="41">
        <f>IF(E413="Нет", 0, IF(E413="Да", A413, 0))</f>
        <v>0</v>
      </c>
      <c r="G413" s="96"/>
      <c r="H413" s="41" t="s">
        <v>230</v>
      </c>
      <c r="I413" s="41">
        <f>IF(H413="Нет", 0, IF(H413="Да", A413, 0))</f>
        <v>0</v>
      </c>
      <c r="K413" s="3">
        <v>4</v>
      </c>
      <c r="L413" s="3" t="s">
        <v>12</v>
      </c>
      <c r="M413" s="4" t="s">
        <v>13</v>
      </c>
      <c r="N413" s="4" t="s">
        <v>14</v>
      </c>
      <c r="O413" s="43" t="s">
        <v>230</v>
      </c>
      <c r="P413" s="41">
        <f>IF(O413="Нет", 0, IF(O413="Да", K413, 0))</f>
        <v>0</v>
      </c>
      <c r="Q413" s="96"/>
      <c r="R413" s="43" t="s">
        <v>230</v>
      </c>
      <c r="S413" s="41">
        <f>IF(R413="Нет", 0, IF(R413="Да", K413, 0))</f>
        <v>0</v>
      </c>
    </row>
    <row r="414" spans="1:19" ht="135">
      <c r="A414" s="3">
        <v>5</v>
      </c>
      <c r="B414" s="3" t="s">
        <v>212</v>
      </c>
      <c r="C414" s="4" t="s">
        <v>213</v>
      </c>
      <c r="D414" s="4" t="s">
        <v>214</v>
      </c>
      <c r="E414" s="41" t="s">
        <v>230</v>
      </c>
      <c r="F414" s="42">
        <f>IF(E414="Нет", 0, IF(E414="Да", A414, 0))</f>
        <v>0</v>
      </c>
      <c r="G414" s="97"/>
      <c r="H414" s="41" t="s">
        <v>230</v>
      </c>
      <c r="I414" s="42">
        <f>IF(H414="Нет", 0, IF(H414="Да", A414, 0))</f>
        <v>0</v>
      </c>
      <c r="K414" s="3">
        <v>5</v>
      </c>
      <c r="L414" s="3" t="s">
        <v>15</v>
      </c>
      <c r="M414" s="4" t="s">
        <v>16</v>
      </c>
      <c r="N414" s="4" t="s">
        <v>18</v>
      </c>
      <c r="O414" s="43" t="s">
        <v>230</v>
      </c>
      <c r="P414" s="42">
        <f>IF(O414="Нет", 0, IF(O414="Да", K414, 0))</f>
        <v>0</v>
      </c>
      <c r="Q414" s="97"/>
      <c r="R414" s="43" t="s">
        <v>230</v>
      </c>
      <c r="S414" s="42">
        <f>IF(R414="Нет", 0, IF(R414="Да", K414, 0))</f>
        <v>0</v>
      </c>
    </row>
    <row r="418" spans="1:19" ht="19.5" thickBot="1">
      <c r="A418" s="44" t="s">
        <v>228</v>
      </c>
      <c r="B418" s="45" t="str">
        <f>'орг-упр деятельность'!F45</f>
        <v>5)  личный контакт с физическими и юридическими лицами.</v>
      </c>
      <c r="C418" s="45"/>
      <c r="D418" s="45"/>
      <c r="E418" s="46"/>
      <c r="F418" s="46"/>
      <c r="G418" s="46"/>
      <c r="H418" s="46"/>
      <c r="I418" s="46"/>
      <c r="J418" s="46"/>
      <c r="K418" s="46"/>
      <c r="L418" s="46"/>
      <c r="M418" s="46"/>
      <c r="N418" s="46"/>
      <c r="O418" s="46"/>
      <c r="P418" s="46"/>
      <c r="Q418" s="46"/>
      <c r="R418" s="46"/>
      <c r="S418" s="46"/>
    </row>
    <row r="419" spans="1:19" ht="21.75" thickBot="1">
      <c r="A419" s="57" t="s">
        <v>229</v>
      </c>
      <c r="D419" s="55" t="s">
        <v>230</v>
      </c>
      <c r="E419" s="1"/>
      <c r="F419" s="49">
        <f>SUM(F422:F426)</f>
        <v>0</v>
      </c>
      <c r="G419" s="1"/>
      <c r="H419" s="1"/>
      <c r="I419" s="49">
        <f>SUM(I422:I426)</f>
        <v>0</v>
      </c>
      <c r="J419" s="1"/>
      <c r="K419" s="1"/>
      <c r="L419" s="1"/>
      <c r="M419" s="1"/>
      <c r="N419" s="1"/>
      <c r="O419" s="1"/>
      <c r="P419" s="49">
        <f>SUM(P422:P426)</f>
        <v>0</v>
      </c>
      <c r="Q419" s="1"/>
      <c r="R419" s="1"/>
      <c r="S419" s="49">
        <f>SUM(S422:S426)</f>
        <v>0</v>
      </c>
    </row>
    <row r="420" spans="1:19" ht="15.75">
      <c r="A420" s="48" t="s">
        <v>232</v>
      </c>
      <c r="K420" s="48" t="s">
        <v>233</v>
      </c>
    </row>
    <row r="421" spans="1:19" ht="25.5">
      <c r="A421" s="51" t="s">
        <v>0</v>
      </c>
      <c r="B421" s="52" t="s">
        <v>197</v>
      </c>
      <c r="C421" s="51" t="s">
        <v>198</v>
      </c>
      <c r="D421" s="51" t="s">
        <v>199</v>
      </c>
      <c r="E421" s="54" t="s">
        <v>234</v>
      </c>
      <c r="F421" s="54" t="s">
        <v>236</v>
      </c>
      <c r="G421" s="54" t="s">
        <v>235</v>
      </c>
      <c r="H421" s="54" t="s">
        <v>234</v>
      </c>
      <c r="I421" s="54" t="s">
        <v>237</v>
      </c>
      <c r="J421" s="53"/>
      <c r="K421" s="51" t="s">
        <v>0</v>
      </c>
      <c r="L421" s="51" t="s">
        <v>1</v>
      </c>
      <c r="M421" s="52" t="s">
        <v>2</v>
      </c>
      <c r="N421" s="51" t="s">
        <v>3</v>
      </c>
      <c r="O421" s="54" t="s">
        <v>234</v>
      </c>
      <c r="P421" s="51" t="s">
        <v>233</v>
      </c>
      <c r="Q421" s="54" t="s">
        <v>235</v>
      </c>
      <c r="R421" s="54" t="s">
        <v>234</v>
      </c>
      <c r="S421" s="54" t="str">
        <f>$S$32</f>
        <v>Итоговая вероятность</v>
      </c>
    </row>
    <row r="422" spans="1:19" ht="135">
      <c r="A422" s="3">
        <v>1</v>
      </c>
      <c r="B422" s="3" t="s">
        <v>200</v>
      </c>
      <c r="C422" s="4" t="s">
        <v>201</v>
      </c>
      <c r="D422" s="4" t="s">
        <v>202</v>
      </c>
      <c r="E422" s="50" t="s">
        <v>230</v>
      </c>
      <c r="F422" s="41">
        <f>IF(E422="Нет", 0, IF(E422="Да", A422, 0))</f>
        <v>0</v>
      </c>
      <c r="G422" s="95" t="s">
        <v>239</v>
      </c>
      <c r="H422" s="50" t="s">
        <v>230</v>
      </c>
      <c r="I422" s="41">
        <f>IF(H422="Нет", 0, IF(H422="Да", A422, 0))</f>
        <v>0</v>
      </c>
      <c r="K422" s="3">
        <v>1</v>
      </c>
      <c r="L422" s="3" t="s">
        <v>4</v>
      </c>
      <c r="M422" s="4" t="s">
        <v>5</v>
      </c>
      <c r="N422" s="4" t="s">
        <v>6</v>
      </c>
      <c r="O422" s="43" t="s">
        <v>230</v>
      </c>
      <c r="P422" s="41">
        <f>IF(O422="Нет",0,IF(O422="Да",K422,0))</f>
        <v>0</v>
      </c>
      <c r="Q422" s="95" t="str">
        <f>G422</f>
        <v>controls have been implemented etc.</v>
      </c>
      <c r="R422" s="43" t="s">
        <v>230</v>
      </c>
      <c r="S422" s="41">
        <f>IF(R422="Нет",0,IF(R422="Да",K422,0))</f>
        <v>0</v>
      </c>
    </row>
    <row r="423" spans="1:19" ht="105">
      <c r="A423" s="3">
        <v>2</v>
      </c>
      <c r="B423" s="3" t="s">
        <v>203</v>
      </c>
      <c r="C423" s="4" t="s">
        <v>204</v>
      </c>
      <c r="D423" s="4" t="s">
        <v>205</v>
      </c>
      <c r="E423" s="41" t="s">
        <v>230</v>
      </c>
      <c r="F423" s="41">
        <f>IF(E423="Нет", 0, IF(E423="Да", A423, 0))</f>
        <v>0</v>
      </c>
      <c r="G423" s="96"/>
      <c r="H423" s="41" t="s">
        <v>230</v>
      </c>
      <c r="I423" s="41">
        <f>IF(H423="Нет", 0, IF(H423="Да", A423, 0))</f>
        <v>0</v>
      </c>
      <c r="K423" s="3">
        <v>2</v>
      </c>
      <c r="L423" s="3" t="s">
        <v>7</v>
      </c>
      <c r="M423" s="4" t="s">
        <v>8</v>
      </c>
      <c r="N423" s="4" t="s">
        <v>9</v>
      </c>
      <c r="O423" s="43" t="s">
        <v>230</v>
      </c>
      <c r="P423" s="41">
        <f>IF(O423="Нет", 0, IF(O423="Да", K423, 0))</f>
        <v>0</v>
      </c>
      <c r="Q423" s="96"/>
      <c r="R423" s="43" t="s">
        <v>230</v>
      </c>
      <c r="S423" s="41">
        <f>IF(R423="Нет", 0, IF(R423="Да", K423, 0))</f>
        <v>0</v>
      </c>
    </row>
    <row r="424" spans="1:19" ht="105">
      <c r="A424" s="3">
        <v>3</v>
      </c>
      <c r="B424" s="3" t="s">
        <v>206</v>
      </c>
      <c r="C424" s="4" t="s">
        <v>207</v>
      </c>
      <c r="D424" s="4" t="s">
        <v>208</v>
      </c>
      <c r="E424" s="41" t="s">
        <v>230</v>
      </c>
      <c r="F424" s="41">
        <f>IF(E424="Нет", 0, IF(E424="Да", A424, 0))</f>
        <v>0</v>
      </c>
      <c r="G424" s="96"/>
      <c r="H424" s="41" t="s">
        <v>230</v>
      </c>
      <c r="I424" s="41">
        <f>IF(H424="Нет", 0, IF(H424="Да", A424, 0))</f>
        <v>0</v>
      </c>
      <c r="K424" s="3">
        <v>3</v>
      </c>
      <c r="L424" s="4" t="s">
        <v>17</v>
      </c>
      <c r="M424" s="4" t="s">
        <v>10</v>
      </c>
      <c r="N424" s="4" t="s">
        <v>11</v>
      </c>
      <c r="O424" s="43" t="s">
        <v>230</v>
      </c>
      <c r="P424" s="41">
        <f>IF(O424="Нет", 0, IF(O424="Да", K424, 0))</f>
        <v>0</v>
      </c>
      <c r="Q424" s="96"/>
      <c r="R424" s="43" t="s">
        <v>230</v>
      </c>
      <c r="S424" s="41">
        <f>IF(R424="Нет", 0, IF(R424="Да", K424, 0))</f>
        <v>0</v>
      </c>
    </row>
    <row r="425" spans="1:19" ht="120">
      <c r="A425" s="3">
        <v>4</v>
      </c>
      <c r="B425" s="3" t="s">
        <v>209</v>
      </c>
      <c r="C425" s="4" t="s">
        <v>210</v>
      </c>
      <c r="D425" s="4" t="s">
        <v>211</v>
      </c>
      <c r="E425" s="41" t="s">
        <v>230</v>
      </c>
      <c r="F425" s="41">
        <f>IF(E425="Нет", 0, IF(E425="Да", A425, 0))</f>
        <v>0</v>
      </c>
      <c r="G425" s="96"/>
      <c r="H425" s="41" t="s">
        <v>230</v>
      </c>
      <c r="I425" s="41">
        <f>IF(H425="Нет", 0, IF(H425="Да", A425, 0))</f>
        <v>0</v>
      </c>
      <c r="K425" s="3">
        <v>4</v>
      </c>
      <c r="L425" s="3" t="s">
        <v>12</v>
      </c>
      <c r="M425" s="4" t="s">
        <v>13</v>
      </c>
      <c r="N425" s="4" t="s">
        <v>14</v>
      </c>
      <c r="O425" s="43" t="s">
        <v>230</v>
      </c>
      <c r="P425" s="41">
        <f>IF(O425="Нет", 0, IF(O425="Да", K425, 0))</f>
        <v>0</v>
      </c>
      <c r="Q425" s="96"/>
      <c r="R425" s="43" t="s">
        <v>230</v>
      </c>
      <c r="S425" s="41">
        <f>IF(R425="Нет", 0, IF(R425="Да", K425, 0))</f>
        <v>0</v>
      </c>
    </row>
    <row r="426" spans="1:19" ht="135">
      <c r="A426" s="3">
        <v>5</v>
      </c>
      <c r="B426" s="3" t="s">
        <v>212</v>
      </c>
      <c r="C426" s="4" t="s">
        <v>213</v>
      </c>
      <c r="D426" s="4" t="s">
        <v>214</v>
      </c>
      <c r="E426" s="41" t="s">
        <v>230</v>
      </c>
      <c r="F426" s="42">
        <f>IF(E426="Нет", 0, IF(E426="Да", A426, 0))</f>
        <v>0</v>
      </c>
      <c r="G426" s="97"/>
      <c r="H426" s="41" t="s">
        <v>230</v>
      </c>
      <c r="I426" s="42">
        <f>IF(H426="Нет", 0, IF(H426="Да", A426, 0))</f>
        <v>0</v>
      </c>
      <c r="K426" s="3">
        <v>5</v>
      </c>
      <c r="L426" s="3" t="s">
        <v>15</v>
      </c>
      <c r="M426" s="4" t="s">
        <v>16</v>
      </c>
      <c r="N426" s="4" t="s">
        <v>18</v>
      </c>
      <c r="O426" s="43" t="s">
        <v>230</v>
      </c>
      <c r="P426" s="42">
        <f>IF(O426="Нет", 0, IF(O426="Да", K426, 0))</f>
        <v>0</v>
      </c>
      <c r="Q426" s="97"/>
      <c r="R426" s="43" t="s">
        <v>230</v>
      </c>
      <c r="S426" s="42">
        <f>IF(R426="Нет", 0, IF(R426="Да", K426, 0))</f>
        <v>0</v>
      </c>
    </row>
    <row r="429" spans="1:19" s="61" customFormat="1" ht="18">
      <c r="A429" s="58" t="s">
        <v>227</v>
      </c>
      <c r="B429" s="59"/>
      <c r="C429" s="60" t="str">
        <f>'орг-упр деятельность'!E46</f>
        <v>Реализация контрольно-ревизионных функций</v>
      </c>
      <c r="D429" s="59"/>
    </row>
    <row r="431" spans="1:19" ht="19.5" thickBot="1">
      <c r="A431" s="44" t="s">
        <v>228</v>
      </c>
      <c r="B431" s="45" t="str">
        <f>'орг-упр деятельность'!F46</f>
        <v>1)	системные	факты	нарушения	сроков	проведения	контрольных мероприятий;</v>
      </c>
      <c r="C431" s="45"/>
      <c r="D431" s="45"/>
      <c r="E431" s="46"/>
      <c r="F431" s="46"/>
      <c r="G431" s="46"/>
      <c r="H431" s="46"/>
      <c r="I431" s="46"/>
      <c r="J431" s="46"/>
      <c r="K431" s="46"/>
      <c r="L431" s="46"/>
      <c r="M431" s="46"/>
      <c r="N431" s="46"/>
      <c r="O431" s="46"/>
      <c r="P431" s="46"/>
      <c r="Q431" s="46"/>
      <c r="R431" s="46"/>
      <c r="S431" s="46"/>
    </row>
    <row r="432" spans="1:19" ht="21.75" thickBot="1">
      <c r="A432" s="57" t="s">
        <v>229</v>
      </c>
      <c r="D432" s="55" t="s">
        <v>230</v>
      </c>
      <c r="E432" s="1"/>
      <c r="F432" s="49">
        <f>SUM(F435:F439)</f>
        <v>0</v>
      </c>
      <c r="G432" s="1"/>
      <c r="H432" s="1"/>
      <c r="I432" s="49">
        <f>SUM(I435:I439)</f>
        <v>0</v>
      </c>
      <c r="J432" s="1"/>
      <c r="K432" s="1"/>
      <c r="L432" s="1"/>
      <c r="M432" s="1"/>
      <c r="N432" s="1"/>
      <c r="O432" s="1"/>
      <c r="P432" s="49">
        <f>SUM(P435:P439)</f>
        <v>0</v>
      </c>
      <c r="Q432" s="1"/>
      <c r="R432" s="1"/>
      <c r="S432" s="49">
        <f>SUM(S435:S439)</f>
        <v>0</v>
      </c>
    </row>
    <row r="433" spans="1:19" ht="15.75">
      <c r="A433" s="48" t="s">
        <v>232</v>
      </c>
      <c r="K433" s="48" t="s">
        <v>233</v>
      </c>
    </row>
    <row r="434" spans="1:19" ht="25.5">
      <c r="A434" s="51" t="s">
        <v>0</v>
      </c>
      <c r="B434" s="52" t="s">
        <v>197</v>
      </c>
      <c r="C434" s="51" t="s">
        <v>198</v>
      </c>
      <c r="D434" s="51" t="s">
        <v>199</v>
      </c>
      <c r="E434" s="54" t="s">
        <v>234</v>
      </c>
      <c r="F434" s="54" t="s">
        <v>236</v>
      </c>
      <c r="G434" s="54" t="s">
        <v>235</v>
      </c>
      <c r="H434" s="54" t="s">
        <v>234</v>
      </c>
      <c r="I434" s="54" t="s">
        <v>237</v>
      </c>
      <c r="J434" s="53"/>
      <c r="K434" s="51" t="s">
        <v>0</v>
      </c>
      <c r="L434" s="51" t="s">
        <v>1</v>
      </c>
      <c r="M434" s="52" t="s">
        <v>2</v>
      </c>
      <c r="N434" s="51" t="s">
        <v>3</v>
      </c>
      <c r="O434" s="54" t="s">
        <v>234</v>
      </c>
      <c r="P434" s="51" t="s">
        <v>233</v>
      </c>
      <c r="Q434" s="54" t="s">
        <v>235</v>
      </c>
      <c r="R434" s="54" t="s">
        <v>234</v>
      </c>
      <c r="S434" s="54" t="str">
        <f>$S$32</f>
        <v>Итоговая вероятность</v>
      </c>
    </row>
    <row r="435" spans="1:19" ht="135">
      <c r="A435" s="3">
        <v>1</v>
      </c>
      <c r="B435" s="3" t="s">
        <v>200</v>
      </c>
      <c r="C435" s="4" t="s">
        <v>201</v>
      </c>
      <c r="D435" s="4" t="s">
        <v>202</v>
      </c>
      <c r="E435" s="50" t="s">
        <v>230</v>
      </c>
      <c r="F435" s="41">
        <f>IF(E435="Нет", 0, IF(E435="Да", A435, 0))</f>
        <v>0</v>
      </c>
      <c r="G435" s="95" t="s">
        <v>239</v>
      </c>
      <c r="H435" s="50" t="s">
        <v>230</v>
      </c>
      <c r="I435" s="41">
        <f>IF(H435="Нет", 0, IF(H435="Да", A435, 0))</f>
        <v>0</v>
      </c>
      <c r="K435" s="3">
        <v>1</v>
      </c>
      <c r="L435" s="3" t="s">
        <v>4</v>
      </c>
      <c r="M435" s="4" t="s">
        <v>5</v>
      </c>
      <c r="N435" s="4" t="s">
        <v>6</v>
      </c>
      <c r="O435" s="43" t="s">
        <v>230</v>
      </c>
      <c r="P435" s="41">
        <f>IF(O435="Нет",0,IF(O435="Да",K435,0))</f>
        <v>0</v>
      </c>
      <c r="Q435" s="95" t="str">
        <f>G435</f>
        <v>controls have been implemented etc.</v>
      </c>
      <c r="R435" s="43" t="s">
        <v>230</v>
      </c>
      <c r="S435" s="41">
        <f>IF(R435="Нет",0,IF(R435="Да",K435,0))</f>
        <v>0</v>
      </c>
    </row>
    <row r="436" spans="1:19" ht="105">
      <c r="A436" s="3">
        <v>2</v>
      </c>
      <c r="B436" s="3" t="s">
        <v>203</v>
      </c>
      <c r="C436" s="4" t="s">
        <v>204</v>
      </c>
      <c r="D436" s="4" t="s">
        <v>205</v>
      </c>
      <c r="E436" s="41" t="s">
        <v>230</v>
      </c>
      <c r="F436" s="41">
        <f>IF(E436="Нет", 0, IF(E436="Да", A436, 0))</f>
        <v>0</v>
      </c>
      <c r="G436" s="96"/>
      <c r="H436" s="50" t="s">
        <v>230</v>
      </c>
      <c r="I436" s="41">
        <f>IF(H436="Нет", 0, IF(H436="Да", A436, 0))</f>
        <v>0</v>
      </c>
      <c r="K436" s="3">
        <v>2</v>
      </c>
      <c r="L436" s="3" t="s">
        <v>7</v>
      </c>
      <c r="M436" s="4" t="s">
        <v>8</v>
      </c>
      <c r="N436" s="4" t="s">
        <v>9</v>
      </c>
      <c r="O436" s="43" t="s">
        <v>230</v>
      </c>
      <c r="P436" s="41">
        <f>IF(O436="Нет", 0, IF(O436="Да", K436, 0))</f>
        <v>0</v>
      </c>
      <c r="Q436" s="96"/>
      <c r="R436" s="50" t="s">
        <v>230</v>
      </c>
      <c r="S436" s="41">
        <f>IF(R436="Нет", 0, IF(R436="Да", K436, 0))</f>
        <v>0</v>
      </c>
    </row>
    <row r="437" spans="1:19" ht="105">
      <c r="A437" s="3">
        <v>3</v>
      </c>
      <c r="B437" s="3" t="s">
        <v>206</v>
      </c>
      <c r="C437" s="4" t="s">
        <v>207</v>
      </c>
      <c r="D437" s="4" t="s">
        <v>208</v>
      </c>
      <c r="E437" s="50" t="s">
        <v>230</v>
      </c>
      <c r="F437" s="41">
        <f>IF(E437="Нет", 0, IF(E437="Да", A437, 0))</f>
        <v>0</v>
      </c>
      <c r="G437" s="96"/>
      <c r="H437" s="41" t="s">
        <v>230</v>
      </c>
      <c r="I437" s="41">
        <f>IF(H437="Нет", 0, IF(H437="Да", A437, 0))</f>
        <v>0</v>
      </c>
      <c r="K437" s="3">
        <v>3</v>
      </c>
      <c r="L437" s="4" t="s">
        <v>17</v>
      </c>
      <c r="M437" s="4" t="s">
        <v>10</v>
      </c>
      <c r="N437" s="4" t="s">
        <v>11</v>
      </c>
      <c r="O437" s="50" t="s">
        <v>230</v>
      </c>
      <c r="P437" s="41">
        <f>IF(O437="Нет", 0, IF(O437="Да", K437, 0))</f>
        <v>0</v>
      </c>
      <c r="Q437" s="96"/>
      <c r="R437" s="43" t="s">
        <v>230</v>
      </c>
      <c r="S437" s="41">
        <f>IF(R437="Нет", 0, IF(R437="Да", K437, 0))</f>
        <v>0</v>
      </c>
    </row>
    <row r="438" spans="1:19" ht="120">
      <c r="A438" s="3">
        <v>4</v>
      </c>
      <c r="B438" s="3" t="s">
        <v>209</v>
      </c>
      <c r="C438" s="4" t="s">
        <v>210</v>
      </c>
      <c r="D438" s="4" t="s">
        <v>211</v>
      </c>
      <c r="E438" s="41" t="s">
        <v>230</v>
      </c>
      <c r="F438" s="41">
        <f>IF(E438="Нет", 0, IF(E438="Да", A438, 0))</f>
        <v>0</v>
      </c>
      <c r="G438" s="96"/>
      <c r="H438" s="41" t="s">
        <v>230</v>
      </c>
      <c r="I438" s="41">
        <f>IF(H438="Нет", 0, IF(H438="Да", A438, 0))</f>
        <v>0</v>
      </c>
      <c r="K438" s="3">
        <v>4</v>
      </c>
      <c r="L438" s="3" t="s">
        <v>12</v>
      </c>
      <c r="M438" s="4" t="s">
        <v>13</v>
      </c>
      <c r="N438" s="4" t="s">
        <v>14</v>
      </c>
      <c r="O438" s="43" t="s">
        <v>230</v>
      </c>
      <c r="P438" s="41">
        <f>IF(O438="Нет", 0, IF(O438="Да", K438, 0))</f>
        <v>0</v>
      </c>
      <c r="Q438" s="96"/>
      <c r="R438" s="43" t="s">
        <v>230</v>
      </c>
      <c r="S438" s="41">
        <f>IF(R438="Нет", 0, IF(R438="Да", K438, 0))</f>
        <v>0</v>
      </c>
    </row>
    <row r="439" spans="1:19" ht="135">
      <c r="A439" s="3">
        <v>5</v>
      </c>
      <c r="B439" s="3" t="s">
        <v>212</v>
      </c>
      <c r="C439" s="4" t="s">
        <v>213</v>
      </c>
      <c r="D439" s="4" t="s">
        <v>214</v>
      </c>
      <c r="E439" s="41" t="s">
        <v>230</v>
      </c>
      <c r="F439" s="42">
        <f>IF(E439="Нет", 0, IF(E439="Да", A439, 0))</f>
        <v>0</v>
      </c>
      <c r="G439" s="97"/>
      <c r="H439" s="41" t="s">
        <v>230</v>
      </c>
      <c r="I439" s="42">
        <f>IF(H439="Нет", 0, IF(H439="Да", A439, 0))</f>
        <v>0</v>
      </c>
      <c r="K439" s="3">
        <v>5</v>
      </c>
      <c r="L439" s="3" t="s">
        <v>15</v>
      </c>
      <c r="M439" s="4" t="s">
        <v>16</v>
      </c>
      <c r="N439" s="4" t="s">
        <v>18</v>
      </c>
      <c r="O439" s="43" t="s">
        <v>230</v>
      </c>
      <c r="P439" s="42">
        <f>IF(O439="Нет", 0, IF(O439="Да", K439, 0))</f>
        <v>0</v>
      </c>
      <c r="Q439" s="97"/>
      <c r="R439" s="43" t="s">
        <v>230</v>
      </c>
      <c r="S439" s="42">
        <f>IF(R439="Нет", 0, IF(R439="Да", K439, 0))</f>
        <v>0</v>
      </c>
    </row>
    <row r="443" spans="1:19" ht="19.5" thickBot="1">
      <c r="A443" s="44" t="s">
        <v>228</v>
      </c>
      <c r="B443" s="45" t="str">
        <f>'орг-упр деятельность'!F47</f>
        <v>2)     системные факты истребования документов, перечень которых не предусмотрен правовыми актами;</v>
      </c>
      <c r="C443" s="45"/>
      <c r="D443" s="45"/>
      <c r="E443" s="46"/>
      <c r="F443" s="46"/>
      <c r="G443" s="46"/>
      <c r="H443" s="46"/>
      <c r="I443" s="46"/>
      <c r="J443" s="46"/>
      <c r="K443" s="46"/>
      <c r="L443" s="46"/>
      <c r="M443" s="46"/>
      <c r="N443" s="46"/>
      <c r="O443" s="46"/>
      <c r="P443" s="46"/>
      <c r="Q443" s="46"/>
      <c r="R443" s="46"/>
      <c r="S443" s="46"/>
    </row>
    <row r="444" spans="1:19" ht="21.75" thickBot="1">
      <c r="A444" s="57" t="s">
        <v>229</v>
      </c>
      <c r="D444" s="55" t="s">
        <v>230</v>
      </c>
      <c r="E444" s="1"/>
      <c r="F444" s="49">
        <f>SUM(F447:F451)</f>
        <v>0</v>
      </c>
      <c r="G444" s="1"/>
      <c r="H444" s="1"/>
      <c r="I444" s="49">
        <f>SUM(I447:I451)</f>
        <v>0</v>
      </c>
      <c r="J444" s="1"/>
      <c r="K444" s="1"/>
      <c r="L444" s="1"/>
      <c r="M444" s="1"/>
      <c r="N444" s="1"/>
      <c r="O444" s="1"/>
      <c r="P444" s="49">
        <f>SUM(P447:P451)</f>
        <v>0</v>
      </c>
      <c r="Q444" s="1"/>
      <c r="R444" s="1"/>
      <c r="S444" s="49">
        <f>SUM(S447:S451)</f>
        <v>0</v>
      </c>
    </row>
    <row r="445" spans="1:19" ht="15.75">
      <c r="A445" s="48" t="s">
        <v>232</v>
      </c>
      <c r="K445" s="48" t="s">
        <v>233</v>
      </c>
    </row>
    <row r="446" spans="1:19" ht="25.5">
      <c r="A446" s="51" t="s">
        <v>0</v>
      </c>
      <c r="B446" s="52" t="s">
        <v>197</v>
      </c>
      <c r="C446" s="51" t="s">
        <v>198</v>
      </c>
      <c r="D446" s="51" t="s">
        <v>199</v>
      </c>
      <c r="E446" s="54" t="s">
        <v>234</v>
      </c>
      <c r="F446" s="54" t="s">
        <v>236</v>
      </c>
      <c r="G446" s="54" t="s">
        <v>235</v>
      </c>
      <c r="H446" s="54" t="s">
        <v>234</v>
      </c>
      <c r="I446" s="54" t="s">
        <v>237</v>
      </c>
      <c r="J446" s="53"/>
      <c r="K446" s="51" t="s">
        <v>0</v>
      </c>
      <c r="L446" s="51" t="s">
        <v>1</v>
      </c>
      <c r="M446" s="52" t="s">
        <v>2</v>
      </c>
      <c r="N446" s="51" t="s">
        <v>3</v>
      </c>
      <c r="O446" s="54" t="s">
        <v>234</v>
      </c>
      <c r="P446" s="51" t="s">
        <v>233</v>
      </c>
      <c r="Q446" s="54" t="s">
        <v>235</v>
      </c>
      <c r="R446" s="54" t="s">
        <v>234</v>
      </c>
      <c r="S446" s="54" t="str">
        <f>$S$32</f>
        <v>Итоговая вероятность</v>
      </c>
    </row>
    <row r="447" spans="1:19" ht="135">
      <c r="A447" s="3">
        <v>1</v>
      </c>
      <c r="B447" s="3" t="s">
        <v>200</v>
      </c>
      <c r="C447" s="4" t="s">
        <v>201</v>
      </c>
      <c r="D447" s="4" t="s">
        <v>202</v>
      </c>
      <c r="E447" s="50" t="s">
        <v>230</v>
      </c>
      <c r="F447" s="41">
        <f>IF(E447="Нет", 0, IF(E447="Да", A447, 0))</f>
        <v>0</v>
      </c>
      <c r="G447" s="95" t="s">
        <v>239</v>
      </c>
      <c r="H447" s="50" t="s">
        <v>230</v>
      </c>
      <c r="I447" s="41">
        <f>IF(H447="Нет", 0, IF(H447="Да", A447, 0))</f>
        <v>0</v>
      </c>
      <c r="K447" s="3">
        <v>1</v>
      </c>
      <c r="L447" s="3" t="s">
        <v>4</v>
      </c>
      <c r="M447" s="4" t="s">
        <v>5</v>
      </c>
      <c r="N447" s="4" t="s">
        <v>6</v>
      </c>
      <c r="O447" s="43" t="s">
        <v>230</v>
      </c>
      <c r="P447" s="41">
        <f>IF(O447="Нет",0,IF(O447="Да",K447,0))</f>
        <v>0</v>
      </c>
      <c r="Q447" s="95" t="str">
        <f>G447</f>
        <v>controls have been implemented etc.</v>
      </c>
      <c r="R447" s="43" t="s">
        <v>230</v>
      </c>
      <c r="S447" s="41">
        <f>IF(R447="Нет",0,IF(R447="Да",K447,0))</f>
        <v>0</v>
      </c>
    </row>
    <row r="448" spans="1:19" ht="105">
      <c r="A448" s="3">
        <v>2</v>
      </c>
      <c r="B448" s="3" t="s">
        <v>203</v>
      </c>
      <c r="C448" s="4" t="s">
        <v>204</v>
      </c>
      <c r="D448" s="4" t="s">
        <v>205</v>
      </c>
      <c r="E448" s="41" t="s">
        <v>230</v>
      </c>
      <c r="F448" s="41">
        <f>IF(E448="Нет", 0, IF(E448="Да", A448, 0))</f>
        <v>0</v>
      </c>
      <c r="G448" s="96"/>
      <c r="H448" s="41" t="s">
        <v>230</v>
      </c>
      <c r="I448" s="41">
        <f>IF(H448="Нет", 0, IF(H448="Да", A448, 0))</f>
        <v>0</v>
      </c>
      <c r="K448" s="3">
        <v>2</v>
      </c>
      <c r="L448" s="3" t="s">
        <v>7</v>
      </c>
      <c r="M448" s="4" t="s">
        <v>8</v>
      </c>
      <c r="N448" s="4" t="s">
        <v>9</v>
      </c>
      <c r="O448" s="43" t="s">
        <v>230</v>
      </c>
      <c r="P448" s="41">
        <f>IF(O448="Нет", 0, IF(O448="Да", K448, 0))</f>
        <v>0</v>
      </c>
      <c r="Q448" s="96"/>
      <c r="R448" s="43" t="s">
        <v>230</v>
      </c>
      <c r="S448" s="41">
        <f>IF(R448="Нет", 0, IF(R448="Да", K448, 0))</f>
        <v>0</v>
      </c>
    </row>
    <row r="449" spans="1:19" ht="105">
      <c r="A449" s="3">
        <v>3</v>
      </c>
      <c r="B449" s="3" t="s">
        <v>206</v>
      </c>
      <c r="C449" s="4" t="s">
        <v>207</v>
      </c>
      <c r="D449" s="4" t="s">
        <v>208</v>
      </c>
      <c r="E449" s="41" t="s">
        <v>230</v>
      </c>
      <c r="F449" s="41">
        <f>IF(E449="Нет", 0, IF(E449="Да", A449, 0))</f>
        <v>0</v>
      </c>
      <c r="G449" s="96"/>
      <c r="H449" s="41" t="s">
        <v>230</v>
      </c>
      <c r="I449" s="41">
        <f>IF(H449="Нет", 0, IF(H449="Да", A449, 0))</f>
        <v>0</v>
      </c>
      <c r="K449" s="3">
        <v>3</v>
      </c>
      <c r="L449" s="4" t="s">
        <v>17</v>
      </c>
      <c r="M449" s="4" t="s">
        <v>10</v>
      </c>
      <c r="N449" s="4" t="s">
        <v>11</v>
      </c>
      <c r="O449" s="43" t="s">
        <v>230</v>
      </c>
      <c r="P449" s="41">
        <f>IF(O449="Нет", 0, IF(O449="Да", K449, 0))</f>
        <v>0</v>
      </c>
      <c r="Q449" s="96"/>
      <c r="R449" s="43" t="s">
        <v>230</v>
      </c>
      <c r="S449" s="41">
        <f>IF(R449="Нет", 0, IF(R449="Да", K449, 0))</f>
        <v>0</v>
      </c>
    </row>
    <row r="450" spans="1:19" ht="120">
      <c r="A450" s="3">
        <v>4</v>
      </c>
      <c r="B450" s="3" t="s">
        <v>209</v>
      </c>
      <c r="C450" s="4" t="s">
        <v>210</v>
      </c>
      <c r="D450" s="4" t="s">
        <v>211</v>
      </c>
      <c r="E450" s="41" t="s">
        <v>230</v>
      </c>
      <c r="F450" s="41">
        <f>IF(E450="Нет", 0, IF(E450="Да", A450, 0))</f>
        <v>0</v>
      </c>
      <c r="G450" s="96"/>
      <c r="H450" s="41" t="s">
        <v>230</v>
      </c>
      <c r="I450" s="41">
        <f>IF(H450="Нет", 0, IF(H450="Да", A450, 0))</f>
        <v>0</v>
      </c>
      <c r="K450" s="3">
        <v>4</v>
      </c>
      <c r="L450" s="3" t="s">
        <v>12</v>
      </c>
      <c r="M450" s="4" t="s">
        <v>13</v>
      </c>
      <c r="N450" s="4" t="s">
        <v>14</v>
      </c>
      <c r="O450" s="43" t="s">
        <v>230</v>
      </c>
      <c r="P450" s="41">
        <f>IF(O450="Нет", 0, IF(O450="Да", K450, 0))</f>
        <v>0</v>
      </c>
      <c r="Q450" s="96"/>
      <c r="R450" s="43" t="s">
        <v>230</v>
      </c>
      <c r="S450" s="41">
        <f>IF(R450="Нет", 0, IF(R450="Да", K450, 0))</f>
        <v>0</v>
      </c>
    </row>
    <row r="451" spans="1:19" ht="135">
      <c r="A451" s="3">
        <v>5</v>
      </c>
      <c r="B451" s="3" t="s">
        <v>212</v>
      </c>
      <c r="C451" s="4" t="s">
        <v>213</v>
      </c>
      <c r="D451" s="4" t="s">
        <v>214</v>
      </c>
      <c r="E451" s="41" t="s">
        <v>230</v>
      </c>
      <c r="F451" s="42">
        <f>IF(E451="Нет", 0, IF(E451="Да", A451, 0))</f>
        <v>0</v>
      </c>
      <c r="G451" s="97"/>
      <c r="H451" s="41" t="s">
        <v>230</v>
      </c>
      <c r="I451" s="42">
        <f>IF(H451="Нет", 0, IF(H451="Да", A451, 0))</f>
        <v>0</v>
      </c>
      <c r="K451" s="3">
        <v>5</v>
      </c>
      <c r="L451" s="3" t="s">
        <v>15</v>
      </c>
      <c r="M451" s="4" t="s">
        <v>16</v>
      </c>
      <c r="N451" s="4" t="s">
        <v>18</v>
      </c>
      <c r="O451" s="43" t="s">
        <v>230</v>
      </c>
      <c r="P451" s="42">
        <f>IF(O451="Нет", 0, IF(O451="Да", K451, 0))</f>
        <v>0</v>
      </c>
      <c r="Q451" s="97"/>
      <c r="R451" s="43" t="s">
        <v>230</v>
      </c>
      <c r="S451" s="42">
        <f>IF(R451="Нет", 0, IF(R451="Да", K451, 0))</f>
        <v>0</v>
      </c>
    </row>
    <row r="455" spans="1:19" ht="19.5" thickBot="1">
      <c r="A455" s="44" t="s">
        <v>228</v>
      </c>
      <c r="B455" s="45" t="str">
        <f>'орг-упр деятельность'!F48</f>
        <v>3)     системные факты нарушения процедур проведения контрольных мероприятий;</v>
      </c>
      <c r="C455" s="45"/>
      <c r="D455" s="45"/>
      <c r="E455" s="46"/>
      <c r="F455" s="46"/>
      <c r="G455" s="46"/>
      <c r="H455" s="46"/>
      <c r="I455" s="46"/>
      <c r="J455" s="46"/>
      <c r="K455" s="46"/>
      <c r="L455" s="46"/>
      <c r="M455" s="46"/>
      <c r="N455" s="46"/>
      <c r="O455" s="46"/>
      <c r="P455" s="46"/>
      <c r="Q455" s="46"/>
      <c r="R455" s="46"/>
      <c r="S455" s="46"/>
    </row>
    <row r="456" spans="1:19" ht="21.75" thickBot="1">
      <c r="A456" s="57" t="s">
        <v>229</v>
      </c>
      <c r="D456" s="55" t="s">
        <v>230</v>
      </c>
      <c r="E456" s="1"/>
      <c r="F456" s="49">
        <f>SUM(F459:F463)</f>
        <v>0</v>
      </c>
      <c r="G456" s="1"/>
      <c r="H456" s="1"/>
      <c r="I456" s="49">
        <f>SUM(I459:I463)</f>
        <v>0</v>
      </c>
      <c r="J456" s="1"/>
      <c r="K456" s="1"/>
      <c r="L456" s="1"/>
      <c r="M456" s="1"/>
      <c r="N456" s="1"/>
      <c r="O456" s="1"/>
      <c r="P456" s="49">
        <f>SUM(P459:P463)</f>
        <v>0</v>
      </c>
      <c r="Q456" s="1"/>
      <c r="R456" s="1"/>
      <c r="S456" s="49">
        <f>SUM(S459:S463)</f>
        <v>0</v>
      </c>
    </row>
    <row r="457" spans="1:19" ht="15.75">
      <c r="A457" s="48" t="s">
        <v>232</v>
      </c>
      <c r="K457" s="48" t="s">
        <v>233</v>
      </c>
    </row>
    <row r="458" spans="1:19" ht="25.5">
      <c r="A458" s="51" t="s">
        <v>0</v>
      </c>
      <c r="B458" s="52" t="s">
        <v>197</v>
      </c>
      <c r="C458" s="51" t="s">
        <v>198</v>
      </c>
      <c r="D458" s="51" t="s">
        <v>199</v>
      </c>
      <c r="E458" s="54" t="s">
        <v>234</v>
      </c>
      <c r="F458" s="54" t="s">
        <v>236</v>
      </c>
      <c r="G458" s="54" t="s">
        <v>235</v>
      </c>
      <c r="H458" s="54" t="s">
        <v>234</v>
      </c>
      <c r="I458" s="54" t="s">
        <v>237</v>
      </c>
      <c r="J458" s="53"/>
      <c r="K458" s="51" t="s">
        <v>0</v>
      </c>
      <c r="L458" s="51" t="s">
        <v>1</v>
      </c>
      <c r="M458" s="52" t="s">
        <v>2</v>
      </c>
      <c r="N458" s="51" t="s">
        <v>3</v>
      </c>
      <c r="O458" s="54" t="s">
        <v>234</v>
      </c>
      <c r="P458" s="51" t="s">
        <v>233</v>
      </c>
      <c r="Q458" s="54" t="s">
        <v>235</v>
      </c>
      <c r="R458" s="54" t="s">
        <v>234</v>
      </c>
      <c r="S458" s="54" t="str">
        <f>$S$32</f>
        <v>Итоговая вероятность</v>
      </c>
    </row>
    <row r="459" spans="1:19" ht="135">
      <c r="A459" s="3">
        <v>1</v>
      </c>
      <c r="B459" s="3" t="s">
        <v>200</v>
      </c>
      <c r="C459" s="4" t="s">
        <v>201</v>
      </c>
      <c r="D459" s="4" t="s">
        <v>202</v>
      </c>
      <c r="E459" s="50" t="s">
        <v>230</v>
      </c>
      <c r="F459" s="41">
        <f>IF(E459="Нет", 0, IF(E459="Да", A459, 0))</f>
        <v>0</v>
      </c>
      <c r="G459" s="95" t="s">
        <v>239</v>
      </c>
      <c r="H459" s="50" t="s">
        <v>230</v>
      </c>
      <c r="I459" s="41">
        <f>IF(H459="Нет", 0, IF(H459="Да", A459, 0))</f>
        <v>0</v>
      </c>
      <c r="K459" s="3">
        <v>1</v>
      </c>
      <c r="L459" s="3" t="s">
        <v>4</v>
      </c>
      <c r="M459" s="4" t="s">
        <v>5</v>
      </c>
      <c r="N459" s="4" t="s">
        <v>6</v>
      </c>
      <c r="O459" s="43" t="s">
        <v>230</v>
      </c>
      <c r="P459" s="41">
        <f>IF(O459="Нет",0,IF(O459="Да",K459,0))</f>
        <v>0</v>
      </c>
      <c r="Q459" s="95" t="str">
        <f>G459</f>
        <v>controls have been implemented etc.</v>
      </c>
      <c r="R459" s="43" t="s">
        <v>230</v>
      </c>
      <c r="S459" s="41">
        <f>IF(R459="Нет",0,IF(R459="Да",K459,0))</f>
        <v>0</v>
      </c>
    </row>
    <row r="460" spans="1:19" ht="105">
      <c r="A460" s="3">
        <v>2</v>
      </c>
      <c r="B460" s="3" t="s">
        <v>203</v>
      </c>
      <c r="C460" s="4" t="s">
        <v>204</v>
      </c>
      <c r="D460" s="4" t="s">
        <v>205</v>
      </c>
      <c r="E460" s="41" t="s">
        <v>230</v>
      </c>
      <c r="F460" s="41">
        <f>IF(E460="Нет", 0, IF(E460="Да", A460, 0))</f>
        <v>0</v>
      </c>
      <c r="G460" s="96"/>
      <c r="H460" s="41" t="s">
        <v>230</v>
      </c>
      <c r="I460" s="41">
        <f>IF(H460="Нет", 0, IF(H460="Да", A460, 0))</f>
        <v>0</v>
      </c>
      <c r="K460" s="3">
        <v>2</v>
      </c>
      <c r="L460" s="3" t="s">
        <v>7</v>
      </c>
      <c r="M460" s="4" t="s">
        <v>8</v>
      </c>
      <c r="N460" s="4" t="s">
        <v>9</v>
      </c>
      <c r="O460" s="43" t="s">
        <v>230</v>
      </c>
      <c r="P460" s="41">
        <f>IF(O460="Нет", 0, IF(O460="Да", K460, 0))</f>
        <v>0</v>
      </c>
      <c r="Q460" s="96"/>
      <c r="R460" s="43" t="s">
        <v>230</v>
      </c>
      <c r="S460" s="41">
        <f>IF(R460="Нет", 0, IF(R460="Да", K460, 0))</f>
        <v>0</v>
      </c>
    </row>
    <row r="461" spans="1:19" ht="105">
      <c r="A461" s="3">
        <v>3</v>
      </c>
      <c r="B461" s="3" t="s">
        <v>206</v>
      </c>
      <c r="C461" s="4" t="s">
        <v>207</v>
      </c>
      <c r="D461" s="4" t="s">
        <v>208</v>
      </c>
      <c r="E461" s="41" t="s">
        <v>230</v>
      </c>
      <c r="F461" s="41">
        <f>IF(E461="Нет", 0, IF(E461="Да", A461, 0))</f>
        <v>0</v>
      </c>
      <c r="G461" s="96"/>
      <c r="H461" s="41" t="s">
        <v>230</v>
      </c>
      <c r="I461" s="41">
        <f>IF(H461="Нет", 0, IF(H461="Да", A461, 0))</f>
        <v>0</v>
      </c>
      <c r="K461" s="3">
        <v>3</v>
      </c>
      <c r="L461" s="4" t="s">
        <v>17</v>
      </c>
      <c r="M461" s="4" t="s">
        <v>10</v>
      </c>
      <c r="N461" s="4" t="s">
        <v>11</v>
      </c>
      <c r="O461" s="43" t="s">
        <v>230</v>
      </c>
      <c r="P461" s="41">
        <f>IF(O461="Нет", 0, IF(O461="Да", K461, 0))</f>
        <v>0</v>
      </c>
      <c r="Q461" s="96"/>
      <c r="R461" s="43" t="s">
        <v>230</v>
      </c>
      <c r="S461" s="41">
        <f>IF(R461="Нет", 0, IF(R461="Да", K461, 0))</f>
        <v>0</v>
      </c>
    </row>
    <row r="462" spans="1:19" ht="120">
      <c r="A462" s="3">
        <v>4</v>
      </c>
      <c r="B462" s="3" t="s">
        <v>209</v>
      </c>
      <c r="C462" s="4" t="s">
        <v>210</v>
      </c>
      <c r="D462" s="4" t="s">
        <v>211</v>
      </c>
      <c r="E462" s="41" t="s">
        <v>230</v>
      </c>
      <c r="F462" s="41">
        <f>IF(E462="Нет", 0, IF(E462="Да", A462, 0))</f>
        <v>0</v>
      </c>
      <c r="G462" s="96"/>
      <c r="H462" s="41" t="s">
        <v>230</v>
      </c>
      <c r="I462" s="41">
        <f>IF(H462="Нет", 0, IF(H462="Да", A462, 0))</f>
        <v>0</v>
      </c>
      <c r="K462" s="3">
        <v>4</v>
      </c>
      <c r="L462" s="3" t="s">
        <v>12</v>
      </c>
      <c r="M462" s="4" t="s">
        <v>13</v>
      </c>
      <c r="N462" s="4" t="s">
        <v>14</v>
      </c>
      <c r="O462" s="43" t="s">
        <v>230</v>
      </c>
      <c r="P462" s="41">
        <f>IF(O462="Нет", 0, IF(O462="Да", K462, 0))</f>
        <v>0</v>
      </c>
      <c r="Q462" s="96"/>
      <c r="R462" s="43" t="s">
        <v>230</v>
      </c>
      <c r="S462" s="41">
        <f>IF(R462="Нет", 0, IF(R462="Да", K462, 0))</f>
        <v>0</v>
      </c>
    </row>
    <row r="463" spans="1:19" ht="135">
      <c r="A463" s="3">
        <v>5</v>
      </c>
      <c r="B463" s="3" t="s">
        <v>212</v>
      </c>
      <c r="C463" s="4" t="s">
        <v>213</v>
      </c>
      <c r="D463" s="4" t="s">
        <v>214</v>
      </c>
      <c r="E463" s="41" t="s">
        <v>230</v>
      </c>
      <c r="F463" s="42">
        <f>IF(E463="Нет", 0, IF(E463="Да", A463, 0))</f>
        <v>0</v>
      </c>
      <c r="G463" s="97"/>
      <c r="H463" s="41" t="s">
        <v>230</v>
      </c>
      <c r="I463" s="42">
        <f>IF(H463="Нет", 0, IF(H463="Да", A463, 0))</f>
        <v>0</v>
      </c>
      <c r="K463" s="3">
        <v>5</v>
      </c>
      <c r="L463" s="3" t="s">
        <v>15</v>
      </c>
      <c r="M463" s="4" t="s">
        <v>16</v>
      </c>
      <c r="N463" s="4" t="s">
        <v>18</v>
      </c>
      <c r="O463" s="43" t="s">
        <v>230</v>
      </c>
      <c r="P463" s="42">
        <f>IF(O463="Нет", 0, IF(O463="Да", K463, 0))</f>
        <v>0</v>
      </c>
      <c r="Q463" s="97"/>
      <c r="R463" s="43" t="s">
        <v>230</v>
      </c>
      <c r="S463" s="42">
        <f>IF(R463="Нет", 0, IF(R463="Да", K463, 0))</f>
        <v>0</v>
      </c>
    </row>
    <row r="467" spans="1:19" ht="19.5" thickBot="1">
      <c r="A467" s="44" t="s">
        <v>228</v>
      </c>
      <c r="B467" s="45" t="str">
        <f>'орг-упр деятельность'!F49</f>
        <v>4)     ненадлежащая работа информационных систем, используемых при проведении контрольных мероприятий, приводящая к нарушению установленного порядка;</v>
      </c>
      <c r="C467" s="45"/>
      <c r="D467" s="45"/>
      <c r="E467" s="46"/>
      <c r="F467" s="46"/>
      <c r="G467" s="46"/>
      <c r="H467" s="46"/>
      <c r="I467" s="46"/>
      <c r="J467" s="46"/>
      <c r="K467" s="46"/>
      <c r="L467" s="46"/>
      <c r="M467" s="46"/>
      <c r="N467" s="46"/>
      <c r="O467" s="46"/>
      <c r="P467" s="46"/>
      <c r="Q467" s="46"/>
      <c r="R467" s="46"/>
      <c r="S467" s="46"/>
    </row>
    <row r="468" spans="1:19" ht="21.75" thickBot="1">
      <c r="A468" s="57" t="s">
        <v>229</v>
      </c>
      <c r="D468" s="55" t="s">
        <v>230</v>
      </c>
      <c r="E468" s="1"/>
      <c r="F468" s="49">
        <f>SUM(F471:F475)</f>
        <v>0</v>
      </c>
      <c r="G468" s="1"/>
      <c r="H468" s="1"/>
      <c r="I468" s="49">
        <f>SUM(I471:I475)</f>
        <v>0</v>
      </c>
      <c r="J468" s="1"/>
      <c r="K468" s="1"/>
      <c r="L468" s="1"/>
      <c r="M468" s="1"/>
      <c r="N468" s="1"/>
      <c r="O468" s="1"/>
      <c r="P468" s="49">
        <f>SUM(P471:P475)</f>
        <v>0</v>
      </c>
      <c r="Q468" s="1"/>
      <c r="R468" s="1"/>
      <c r="S468" s="49">
        <f>SUM(S471:S475)</f>
        <v>0</v>
      </c>
    </row>
    <row r="469" spans="1:19" ht="15.75">
      <c r="A469" s="48" t="s">
        <v>232</v>
      </c>
      <c r="K469" s="48" t="s">
        <v>233</v>
      </c>
    </row>
    <row r="470" spans="1:19" ht="25.5">
      <c r="A470" s="51" t="s">
        <v>0</v>
      </c>
      <c r="B470" s="52" t="s">
        <v>197</v>
      </c>
      <c r="C470" s="51" t="s">
        <v>198</v>
      </c>
      <c r="D470" s="51" t="s">
        <v>199</v>
      </c>
      <c r="E470" s="54" t="s">
        <v>234</v>
      </c>
      <c r="F470" s="54" t="s">
        <v>236</v>
      </c>
      <c r="G470" s="54" t="s">
        <v>235</v>
      </c>
      <c r="H470" s="54" t="s">
        <v>234</v>
      </c>
      <c r="I470" s="54" t="s">
        <v>237</v>
      </c>
      <c r="J470" s="53"/>
      <c r="K470" s="51" t="s">
        <v>0</v>
      </c>
      <c r="L470" s="51" t="s">
        <v>1</v>
      </c>
      <c r="M470" s="52" t="s">
        <v>2</v>
      </c>
      <c r="N470" s="51" t="s">
        <v>3</v>
      </c>
      <c r="O470" s="54" t="s">
        <v>234</v>
      </c>
      <c r="P470" s="51" t="s">
        <v>233</v>
      </c>
      <c r="Q470" s="54" t="s">
        <v>235</v>
      </c>
      <c r="R470" s="54" t="s">
        <v>234</v>
      </c>
      <c r="S470" s="54" t="str">
        <f>$S$32</f>
        <v>Итоговая вероятность</v>
      </c>
    </row>
    <row r="471" spans="1:19" ht="135">
      <c r="A471" s="3">
        <v>1</v>
      </c>
      <c r="B471" s="3" t="s">
        <v>200</v>
      </c>
      <c r="C471" s="4" t="s">
        <v>201</v>
      </c>
      <c r="D471" s="4" t="s">
        <v>202</v>
      </c>
      <c r="E471" s="50" t="s">
        <v>230</v>
      </c>
      <c r="F471" s="41">
        <f>IF(E471="Нет", 0, IF(E471="Да", A471, 0))</f>
        <v>0</v>
      </c>
      <c r="G471" s="95" t="s">
        <v>239</v>
      </c>
      <c r="H471" s="50" t="s">
        <v>230</v>
      </c>
      <c r="I471" s="41">
        <f>IF(H471="Нет", 0, IF(H471="Да", A471, 0))</f>
        <v>0</v>
      </c>
      <c r="K471" s="3">
        <v>1</v>
      </c>
      <c r="L471" s="3" t="s">
        <v>4</v>
      </c>
      <c r="M471" s="4" t="s">
        <v>5</v>
      </c>
      <c r="N471" s="4" t="s">
        <v>6</v>
      </c>
      <c r="O471" s="43" t="s">
        <v>230</v>
      </c>
      <c r="P471" s="41">
        <f>IF(O471="Нет",0,IF(O471="Да",K471,0))</f>
        <v>0</v>
      </c>
      <c r="Q471" s="95" t="str">
        <f>G471</f>
        <v>controls have been implemented etc.</v>
      </c>
      <c r="R471" s="43" t="s">
        <v>230</v>
      </c>
      <c r="S471" s="41">
        <f>IF(R471="Нет",0,IF(R471="Да",K471,0))</f>
        <v>0</v>
      </c>
    </row>
    <row r="472" spans="1:19" ht="105">
      <c r="A472" s="3">
        <v>2</v>
      </c>
      <c r="B472" s="3" t="s">
        <v>203</v>
      </c>
      <c r="C472" s="4" t="s">
        <v>204</v>
      </c>
      <c r="D472" s="4" t="s">
        <v>205</v>
      </c>
      <c r="E472" s="41" t="s">
        <v>230</v>
      </c>
      <c r="F472" s="41">
        <f>IF(E472="Нет", 0, IF(E472="Да", A472, 0))</f>
        <v>0</v>
      </c>
      <c r="G472" s="96"/>
      <c r="H472" s="41" t="s">
        <v>230</v>
      </c>
      <c r="I472" s="41">
        <f>IF(H472="Нет", 0, IF(H472="Да", A472, 0))</f>
        <v>0</v>
      </c>
      <c r="K472" s="3">
        <v>2</v>
      </c>
      <c r="L472" s="3" t="s">
        <v>7</v>
      </c>
      <c r="M472" s="4" t="s">
        <v>8</v>
      </c>
      <c r="N472" s="4" t="s">
        <v>9</v>
      </c>
      <c r="O472" s="43" t="s">
        <v>230</v>
      </c>
      <c r="P472" s="41">
        <f>IF(O472="Нет", 0, IF(O472="Да", K472, 0))</f>
        <v>0</v>
      </c>
      <c r="Q472" s="96"/>
      <c r="R472" s="43" t="s">
        <v>230</v>
      </c>
      <c r="S472" s="41">
        <f>IF(R472="Нет", 0, IF(R472="Да", K472, 0))</f>
        <v>0</v>
      </c>
    </row>
    <row r="473" spans="1:19" ht="105">
      <c r="A473" s="3">
        <v>3</v>
      </c>
      <c r="B473" s="3" t="s">
        <v>206</v>
      </c>
      <c r="C473" s="4" t="s">
        <v>207</v>
      </c>
      <c r="D473" s="4" t="s">
        <v>208</v>
      </c>
      <c r="E473" s="41" t="s">
        <v>230</v>
      </c>
      <c r="F473" s="41">
        <f>IF(E473="Нет", 0, IF(E473="Да", A473, 0))</f>
        <v>0</v>
      </c>
      <c r="G473" s="96"/>
      <c r="H473" s="41" t="s">
        <v>230</v>
      </c>
      <c r="I473" s="41">
        <f>IF(H473="Нет", 0, IF(H473="Да", A473, 0))</f>
        <v>0</v>
      </c>
      <c r="K473" s="3">
        <v>3</v>
      </c>
      <c r="L473" s="4" t="s">
        <v>17</v>
      </c>
      <c r="M473" s="4" t="s">
        <v>10</v>
      </c>
      <c r="N473" s="4" t="s">
        <v>11</v>
      </c>
      <c r="O473" s="43" t="s">
        <v>230</v>
      </c>
      <c r="P473" s="41">
        <f>IF(O473="Нет", 0, IF(O473="Да", K473, 0))</f>
        <v>0</v>
      </c>
      <c r="Q473" s="96"/>
      <c r="R473" s="43" t="s">
        <v>230</v>
      </c>
      <c r="S473" s="41">
        <f>IF(R473="Нет", 0, IF(R473="Да", K473, 0))</f>
        <v>0</v>
      </c>
    </row>
    <row r="474" spans="1:19" ht="120">
      <c r="A474" s="3">
        <v>4</v>
      </c>
      <c r="B474" s="3" t="s">
        <v>209</v>
      </c>
      <c r="C474" s="4" t="s">
        <v>210</v>
      </c>
      <c r="D474" s="4" t="s">
        <v>211</v>
      </c>
      <c r="E474" s="41" t="s">
        <v>230</v>
      </c>
      <c r="F474" s="41">
        <f>IF(E474="Нет", 0, IF(E474="Да", A474, 0))</f>
        <v>0</v>
      </c>
      <c r="G474" s="96"/>
      <c r="H474" s="41" t="s">
        <v>230</v>
      </c>
      <c r="I474" s="41">
        <f>IF(H474="Нет", 0, IF(H474="Да", A474, 0))</f>
        <v>0</v>
      </c>
      <c r="K474" s="3">
        <v>4</v>
      </c>
      <c r="L474" s="3" t="s">
        <v>12</v>
      </c>
      <c r="M474" s="4" t="s">
        <v>13</v>
      </c>
      <c r="N474" s="4" t="s">
        <v>14</v>
      </c>
      <c r="O474" s="43" t="s">
        <v>230</v>
      </c>
      <c r="P474" s="41">
        <f>IF(O474="Нет", 0, IF(O474="Да", K474, 0))</f>
        <v>0</v>
      </c>
      <c r="Q474" s="96"/>
      <c r="R474" s="43" t="s">
        <v>230</v>
      </c>
      <c r="S474" s="41">
        <f>IF(R474="Нет", 0, IF(R474="Да", K474, 0))</f>
        <v>0</v>
      </c>
    </row>
    <row r="475" spans="1:19" ht="135">
      <c r="A475" s="3">
        <v>5</v>
      </c>
      <c r="B475" s="3" t="s">
        <v>212</v>
      </c>
      <c r="C475" s="4" t="s">
        <v>213</v>
      </c>
      <c r="D475" s="4" t="s">
        <v>214</v>
      </c>
      <c r="E475" s="41" t="s">
        <v>230</v>
      </c>
      <c r="F475" s="42">
        <f>IF(E475="Нет", 0, IF(E475="Да", A475, 0))</f>
        <v>0</v>
      </c>
      <c r="G475" s="97"/>
      <c r="H475" s="41" t="s">
        <v>230</v>
      </c>
      <c r="I475" s="42">
        <f>IF(H475="Нет", 0, IF(H475="Да", A475, 0))</f>
        <v>0</v>
      </c>
      <c r="K475" s="3">
        <v>5</v>
      </c>
      <c r="L475" s="3" t="s">
        <v>15</v>
      </c>
      <c r="M475" s="4" t="s">
        <v>16</v>
      </c>
      <c r="N475" s="4" t="s">
        <v>18</v>
      </c>
      <c r="O475" s="43" t="s">
        <v>230</v>
      </c>
      <c r="P475" s="42">
        <f>IF(O475="Нет", 0, IF(O475="Да", K475, 0))</f>
        <v>0</v>
      </c>
      <c r="Q475" s="97"/>
      <c r="R475" s="43" t="s">
        <v>230</v>
      </c>
      <c r="S475" s="42">
        <f>IF(R475="Нет", 0, IF(R475="Да", K475, 0))</f>
        <v>0</v>
      </c>
    </row>
    <row r="479" spans="1:19" ht="19.5" thickBot="1">
      <c r="A479" s="44" t="s">
        <v>228</v>
      </c>
      <c r="B479" s="45" t="str">
        <f>'орг-упр деятельность'!F50</f>
        <v>5)     возможность «ручной» корректировки процессов контрольных мероприятий при использовании информационных систем;</v>
      </c>
      <c r="C479" s="45"/>
      <c r="D479" s="45"/>
      <c r="E479" s="46"/>
      <c r="F479" s="46"/>
      <c r="G479" s="46"/>
      <c r="H479" s="46"/>
      <c r="I479" s="46"/>
      <c r="J479" s="46"/>
      <c r="K479" s="46"/>
      <c r="L479" s="46"/>
      <c r="M479" s="46"/>
      <c r="N479" s="46"/>
      <c r="O479" s="46"/>
      <c r="P479" s="46"/>
      <c r="Q479" s="46"/>
      <c r="R479" s="46"/>
      <c r="S479" s="46"/>
    </row>
    <row r="480" spans="1:19" ht="21.75" thickBot="1">
      <c r="A480" s="57" t="s">
        <v>229</v>
      </c>
      <c r="D480" s="55" t="s">
        <v>230</v>
      </c>
      <c r="E480" s="1"/>
      <c r="F480" s="49">
        <f>SUM(F483:F487)</f>
        <v>0</v>
      </c>
      <c r="G480" s="1"/>
      <c r="H480" s="1"/>
      <c r="I480" s="49">
        <f>SUM(I483:I487)</f>
        <v>0</v>
      </c>
      <c r="J480" s="1"/>
      <c r="K480" s="1"/>
      <c r="L480" s="1"/>
      <c r="M480" s="1"/>
      <c r="N480" s="1"/>
      <c r="O480" s="1"/>
      <c r="P480" s="49">
        <f>SUM(P483:P487)</f>
        <v>0</v>
      </c>
      <c r="Q480" s="1"/>
      <c r="R480" s="1"/>
      <c r="S480" s="49">
        <f>SUM(S483:S487)</f>
        <v>0</v>
      </c>
    </row>
    <row r="481" spans="1:19" ht="15.75">
      <c r="A481" s="48" t="s">
        <v>232</v>
      </c>
      <c r="K481" s="48" t="s">
        <v>233</v>
      </c>
    </row>
    <row r="482" spans="1:19" ht="25.5">
      <c r="A482" s="51" t="s">
        <v>0</v>
      </c>
      <c r="B482" s="52" t="s">
        <v>197</v>
      </c>
      <c r="C482" s="51" t="s">
        <v>198</v>
      </c>
      <c r="D482" s="51" t="s">
        <v>199</v>
      </c>
      <c r="E482" s="54" t="s">
        <v>234</v>
      </c>
      <c r="F482" s="54" t="s">
        <v>236</v>
      </c>
      <c r="G482" s="54" t="s">
        <v>235</v>
      </c>
      <c r="H482" s="54" t="s">
        <v>234</v>
      </c>
      <c r="I482" s="54" t="s">
        <v>237</v>
      </c>
      <c r="J482" s="53"/>
      <c r="K482" s="51" t="s">
        <v>0</v>
      </c>
      <c r="L482" s="51" t="s">
        <v>1</v>
      </c>
      <c r="M482" s="52" t="s">
        <v>2</v>
      </c>
      <c r="N482" s="51" t="s">
        <v>3</v>
      </c>
      <c r="O482" s="54" t="s">
        <v>234</v>
      </c>
      <c r="P482" s="51" t="s">
        <v>233</v>
      </c>
      <c r="Q482" s="54" t="s">
        <v>235</v>
      </c>
      <c r="R482" s="54" t="s">
        <v>234</v>
      </c>
      <c r="S482" s="54" t="str">
        <f>$S$32</f>
        <v>Итоговая вероятность</v>
      </c>
    </row>
    <row r="483" spans="1:19" ht="135">
      <c r="A483" s="3">
        <v>1</v>
      </c>
      <c r="B483" s="3" t="s">
        <v>200</v>
      </c>
      <c r="C483" s="4" t="s">
        <v>201</v>
      </c>
      <c r="D483" s="4" t="s">
        <v>202</v>
      </c>
      <c r="E483" s="50" t="s">
        <v>230</v>
      </c>
      <c r="F483" s="41">
        <f>IF(E483="Нет", 0, IF(E483="Да", A483, 0))</f>
        <v>0</v>
      </c>
      <c r="G483" s="95" t="s">
        <v>239</v>
      </c>
      <c r="H483" s="50" t="s">
        <v>230</v>
      </c>
      <c r="I483" s="41">
        <f>IF(H483="Нет", 0, IF(H483="Да", A483, 0))</f>
        <v>0</v>
      </c>
      <c r="K483" s="3">
        <v>1</v>
      </c>
      <c r="L483" s="3" t="s">
        <v>4</v>
      </c>
      <c r="M483" s="4" t="s">
        <v>5</v>
      </c>
      <c r="N483" s="4" t="s">
        <v>6</v>
      </c>
      <c r="O483" s="43" t="s">
        <v>230</v>
      </c>
      <c r="P483" s="41">
        <f>IF(O483="Нет",0,IF(O483="Да",K483,0))</f>
        <v>0</v>
      </c>
      <c r="Q483" s="95" t="str">
        <f>G483</f>
        <v>controls have been implemented etc.</v>
      </c>
      <c r="R483" s="43" t="s">
        <v>230</v>
      </c>
      <c r="S483" s="41">
        <f>IF(R483="Нет",0,IF(R483="Да",K483,0))</f>
        <v>0</v>
      </c>
    </row>
    <row r="484" spans="1:19" ht="105">
      <c r="A484" s="3">
        <v>2</v>
      </c>
      <c r="B484" s="3" t="s">
        <v>203</v>
      </c>
      <c r="C484" s="4" t="s">
        <v>204</v>
      </c>
      <c r="D484" s="4" t="s">
        <v>205</v>
      </c>
      <c r="E484" s="41" t="s">
        <v>230</v>
      </c>
      <c r="F484" s="41">
        <f>IF(E484="Нет", 0, IF(E484="Да", A484, 0))</f>
        <v>0</v>
      </c>
      <c r="G484" s="96"/>
      <c r="H484" s="41" t="s">
        <v>230</v>
      </c>
      <c r="I484" s="41">
        <f>IF(H484="Нет", 0, IF(H484="Да", A484, 0))</f>
        <v>0</v>
      </c>
      <c r="K484" s="3">
        <v>2</v>
      </c>
      <c r="L484" s="3" t="s">
        <v>7</v>
      </c>
      <c r="M484" s="4" t="s">
        <v>8</v>
      </c>
      <c r="N484" s="4" t="s">
        <v>9</v>
      </c>
      <c r="O484" s="43" t="s">
        <v>230</v>
      </c>
      <c r="P484" s="41">
        <f>IF(O484="Нет", 0, IF(O484="Да", K484, 0))</f>
        <v>0</v>
      </c>
      <c r="Q484" s="96"/>
      <c r="R484" s="43" t="s">
        <v>230</v>
      </c>
      <c r="S484" s="41">
        <f>IF(R484="Нет", 0, IF(R484="Да", K484, 0))</f>
        <v>0</v>
      </c>
    </row>
    <row r="485" spans="1:19" ht="105">
      <c r="A485" s="3">
        <v>3</v>
      </c>
      <c r="B485" s="3" t="s">
        <v>206</v>
      </c>
      <c r="C485" s="4" t="s">
        <v>207</v>
      </c>
      <c r="D485" s="4" t="s">
        <v>208</v>
      </c>
      <c r="E485" s="41" t="s">
        <v>230</v>
      </c>
      <c r="F485" s="41">
        <f>IF(E485="Нет", 0, IF(E485="Да", A485, 0))</f>
        <v>0</v>
      </c>
      <c r="G485" s="96"/>
      <c r="H485" s="41" t="s">
        <v>230</v>
      </c>
      <c r="I485" s="41">
        <f>IF(H485="Нет", 0, IF(H485="Да", A485, 0))</f>
        <v>0</v>
      </c>
      <c r="K485" s="3">
        <v>3</v>
      </c>
      <c r="L485" s="4" t="s">
        <v>17</v>
      </c>
      <c r="M485" s="4" t="s">
        <v>10</v>
      </c>
      <c r="N485" s="4" t="s">
        <v>11</v>
      </c>
      <c r="O485" s="43" t="s">
        <v>230</v>
      </c>
      <c r="P485" s="41">
        <f>IF(O485="Нет", 0, IF(O485="Да", K485, 0))</f>
        <v>0</v>
      </c>
      <c r="Q485" s="96"/>
      <c r="R485" s="43" t="s">
        <v>230</v>
      </c>
      <c r="S485" s="41">
        <f>IF(R485="Нет", 0, IF(R485="Да", K485, 0))</f>
        <v>0</v>
      </c>
    </row>
    <row r="486" spans="1:19" ht="120">
      <c r="A486" s="3">
        <v>4</v>
      </c>
      <c r="B486" s="3" t="s">
        <v>209</v>
      </c>
      <c r="C486" s="4" t="s">
        <v>210</v>
      </c>
      <c r="D486" s="4" t="s">
        <v>211</v>
      </c>
      <c r="E486" s="41" t="s">
        <v>230</v>
      </c>
      <c r="F486" s="41">
        <f>IF(E486="Нет", 0, IF(E486="Да", A486, 0))</f>
        <v>0</v>
      </c>
      <c r="G486" s="96"/>
      <c r="H486" s="41" t="s">
        <v>230</v>
      </c>
      <c r="I486" s="41">
        <f>IF(H486="Нет", 0, IF(H486="Да", A486, 0))</f>
        <v>0</v>
      </c>
      <c r="K486" s="3">
        <v>4</v>
      </c>
      <c r="L486" s="3" t="s">
        <v>12</v>
      </c>
      <c r="M486" s="4" t="s">
        <v>13</v>
      </c>
      <c r="N486" s="4" t="s">
        <v>14</v>
      </c>
      <c r="O486" s="43" t="s">
        <v>230</v>
      </c>
      <c r="P486" s="41">
        <f>IF(O486="Нет", 0, IF(O486="Да", K486, 0))</f>
        <v>0</v>
      </c>
      <c r="Q486" s="96"/>
      <c r="R486" s="43" t="s">
        <v>230</v>
      </c>
      <c r="S486" s="41">
        <f>IF(R486="Нет", 0, IF(R486="Да", K486, 0))</f>
        <v>0</v>
      </c>
    </row>
    <row r="487" spans="1:19" ht="135">
      <c r="A487" s="3">
        <v>5</v>
      </c>
      <c r="B487" s="3" t="s">
        <v>212</v>
      </c>
      <c r="C487" s="4" t="s">
        <v>213</v>
      </c>
      <c r="D487" s="4" t="s">
        <v>214</v>
      </c>
      <c r="E487" s="41" t="s">
        <v>230</v>
      </c>
      <c r="F487" s="42">
        <f>IF(E487="Нет", 0, IF(E487="Да", A487, 0))</f>
        <v>0</v>
      </c>
      <c r="G487" s="97"/>
      <c r="H487" s="41" t="s">
        <v>230</v>
      </c>
      <c r="I487" s="42">
        <f>IF(H487="Нет", 0, IF(H487="Да", A487, 0))</f>
        <v>0</v>
      </c>
      <c r="K487" s="3">
        <v>5</v>
      </c>
      <c r="L487" s="3" t="s">
        <v>15</v>
      </c>
      <c r="M487" s="4" t="s">
        <v>16</v>
      </c>
      <c r="N487" s="4" t="s">
        <v>18</v>
      </c>
      <c r="O487" s="43" t="s">
        <v>230</v>
      </c>
      <c r="P487" s="42">
        <f>IF(O487="Нет", 0, IF(O487="Да", K487, 0))</f>
        <v>0</v>
      </c>
      <c r="Q487" s="97"/>
      <c r="R487" s="43" t="s">
        <v>230</v>
      </c>
      <c r="S487" s="42">
        <f>IF(R487="Нет", 0, IF(R487="Да", K487, 0))</f>
        <v>0</v>
      </c>
    </row>
    <row r="490" spans="1:19" ht="19.5" thickBot="1">
      <c r="A490" s="44" t="s">
        <v>228</v>
      </c>
      <c r="B490" s="45" t="str">
        <f>'орг-упр деятельность'!F51</f>
        <v>6)     отсутствие либо частичное регулирование сроков проведения проверочных мероприятий, охватываемого периода, полномочий лиц, уполномоченных на проведение контрольных мероприятий, критериев отбора объектов контроля, принятия решения по результатам проверочных мероприятий, процедур приостановления или продления контрольных мероприятий;</v>
      </c>
      <c r="C490" s="45"/>
      <c r="D490" s="45"/>
      <c r="E490" s="46"/>
      <c r="F490" s="46"/>
      <c r="G490" s="46"/>
      <c r="H490" s="46"/>
      <c r="I490" s="46"/>
      <c r="J490" s="46"/>
      <c r="K490" s="46"/>
      <c r="L490" s="46"/>
      <c r="M490" s="46"/>
      <c r="N490" s="46"/>
      <c r="O490" s="46"/>
      <c r="P490" s="46"/>
      <c r="Q490" s="46"/>
      <c r="R490" s="46"/>
      <c r="S490" s="46"/>
    </row>
    <row r="491" spans="1:19" ht="21.75" thickBot="1">
      <c r="A491" s="57" t="s">
        <v>229</v>
      </c>
      <c r="D491" s="55" t="s">
        <v>230</v>
      </c>
      <c r="E491" s="1"/>
      <c r="F491" s="49">
        <f>SUM(F494:F498)</f>
        <v>0</v>
      </c>
      <c r="G491" s="1"/>
      <c r="H491" s="1"/>
      <c r="I491" s="49">
        <f>SUM(I494:I498)</f>
        <v>0</v>
      </c>
      <c r="J491" s="1"/>
      <c r="K491" s="1"/>
      <c r="L491" s="1"/>
      <c r="M491" s="1"/>
      <c r="N491" s="1"/>
      <c r="O491" s="1"/>
      <c r="P491" s="49">
        <f>SUM(P494:P498)</f>
        <v>0</v>
      </c>
      <c r="Q491" s="1"/>
      <c r="R491" s="1"/>
      <c r="S491" s="49">
        <f>SUM(S494:S498)</f>
        <v>0</v>
      </c>
    </row>
    <row r="492" spans="1:19" ht="15.75">
      <c r="A492" s="48" t="s">
        <v>232</v>
      </c>
      <c r="K492" s="48" t="s">
        <v>233</v>
      </c>
    </row>
    <row r="493" spans="1:19" ht="25.5">
      <c r="A493" s="51" t="s">
        <v>0</v>
      </c>
      <c r="B493" s="52" t="s">
        <v>197</v>
      </c>
      <c r="C493" s="51" t="s">
        <v>198</v>
      </c>
      <c r="D493" s="51" t="s">
        <v>199</v>
      </c>
      <c r="E493" s="54" t="s">
        <v>234</v>
      </c>
      <c r="F493" s="54" t="s">
        <v>236</v>
      </c>
      <c r="G493" s="54" t="s">
        <v>235</v>
      </c>
      <c r="H493" s="54" t="s">
        <v>234</v>
      </c>
      <c r="I493" s="54" t="s">
        <v>237</v>
      </c>
      <c r="J493" s="53"/>
      <c r="K493" s="51" t="s">
        <v>0</v>
      </c>
      <c r="L493" s="51" t="s">
        <v>1</v>
      </c>
      <c r="M493" s="52" t="s">
        <v>2</v>
      </c>
      <c r="N493" s="51" t="s">
        <v>3</v>
      </c>
      <c r="O493" s="54" t="s">
        <v>234</v>
      </c>
      <c r="P493" s="51" t="s">
        <v>233</v>
      </c>
      <c r="Q493" s="54" t="s">
        <v>235</v>
      </c>
      <c r="R493" s="54" t="s">
        <v>234</v>
      </c>
      <c r="S493" s="54" t="str">
        <f>$S$32</f>
        <v>Итоговая вероятность</v>
      </c>
    </row>
    <row r="494" spans="1:19" ht="135">
      <c r="A494" s="3">
        <v>1</v>
      </c>
      <c r="B494" s="3" t="s">
        <v>200</v>
      </c>
      <c r="C494" s="4" t="s">
        <v>201</v>
      </c>
      <c r="D494" s="4" t="s">
        <v>202</v>
      </c>
      <c r="E494" s="50" t="s">
        <v>230</v>
      </c>
      <c r="F494" s="41">
        <f>IF(E494="Нет", 0, IF(E494="Да", A494, 0))</f>
        <v>0</v>
      </c>
      <c r="G494" s="95" t="s">
        <v>239</v>
      </c>
      <c r="H494" s="50" t="s">
        <v>230</v>
      </c>
      <c r="I494" s="41">
        <f>IF(H494="Нет", 0, IF(H494="Да", A494, 0))</f>
        <v>0</v>
      </c>
      <c r="K494" s="3">
        <v>1</v>
      </c>
      <c r="L494" s="3" t="s">
        <v>4</v>
      </c>
      <c r="M494" s="4" t="s">
        <v>5</v>
      </c>
      <c r="N494" s="4" t="s">
        <v>6</v>
      </c>
      <c r="O494" s="43" t="s">
        <v>230</v>
      </c>
      <c r="P494" s="41">
        <f>IF(O494="Нет",0,IF(O494="Да",K494,0))</f>
        <v>0</v>
      </c>
      <c r="Q494" s="95" t="str">
        <f>G494</f>
        <v>controls have been implemented etc.</v>
      </c>
      <c r="R494" s="43" t="s">
        <v>230</v>
      </c>
      <c r="S494" s="41">
        <f>IF(R494="Нет",0,IF(R494="Да",K494,0))</f>
        <v>0</v>
      </c>
    </row>
    <row r="495" spans="1:19" ht="105">
      <c r="A495" s="3">
        <v>2</v>
      </c>
      <c r="B495" s="3" t="s">
        <v>203</v>
      </c>
      <c r="C495" s="4" t="s">
        <v>204</v>
      </c>
      <c r="D495" s="4" t="s">
        <v>205</v>
      </c>
      <c r="E495" s="41" t="s">
        <v>230</v>
      </c>
      <c r="F495" s="41">
        <f>IF(E495="Нет", 0, IF(E495="Да", A495, 0))</f>
        <v>0</v>
      </c>
      <c r="G495" s="96"/>
      <c r="H495" s="41" t="s">
        <v>230</v>
      </c>
      <c r="I495" s="41">
        <f>IF(H495="Нет", 0, IF(H495="Да", A495, 0))</f>
        <v>0</v>
      </c>
      <c r="K495" s="3">
        <v>2</v>
      </c>
      <c r="L495" s="3" t="s">
        <v>7</v>
      </c>
      <c r="M495" s="4" t="s">
        <v>8</v>
      </c>
      <c r="N495" s="4" t="s">
        <v>9</v>
      </c>
      <c r="O495" s="43" t="s">
        <v>230</v>
      </c>
      <c r="P495" s="41">
        <f>IF(O495="Нет", 0, IF(O495="Да", K495, 0))</f>
        <v>0</v>
      </c>
      <c r="Q495" s="96"/>
      <c r="R495" s="41" t="s">
        <v>230</v>
      </c>
      <c r="S495" s="41">
        <f>IF(R495="Нет", 0, IF(R495="Да", K495, 0))</f>
        <v>0</v>
      </c>
    </row>
    <row r="496" spans="1:19" ht="105">
      <c r="A496" s="3">
        <v>3</v>
      </c>
      <c r="B496" s="3" t="s">
        <v>206</v>
      </c>
      <c r="C496" s="4" t="s">
        <v>207</v>
      </c>
      <c r="D496" s="4" t="s">
        <v>208</v>
      </c>
      <c r="E496" s="41" t="s">
        <v>230</v>
      </c>
      <c r="F496" s="41">
        <f>IF(E496="Нет", 0, IF(E496="Да", A496, 0))</f>
        <v>0</v>
      </c>
      <c r="G496" s="96"/>
      <c r="H496" s="41" t="s">
        <v>230</v>
      </c>
      <c r="I496" s="41">
        <f>IF(H496="Нет", 0, IF(H496="Да", A496, 0))</f>
        <v>0</v>
      </c>
      <c r="K496" s="3">
        <v>3</v>
      </c>
      <c r="L496" s="4" t="s">
        <v>17</v>
      </c>
      <c r="M496" s="4" t="s">
        <v>10</v>
      </c>
      <c r="N496" s="4" t="s">
        <v>11</v>
      </c>
      <c r="O496" s="41" t="s">
        <v>230</v>
      </c>
      <c r="P496" s="41">
        <f>IF(O496="Нет", 0, IF(O496="Да", K496, 0))</f>
        <v>0</v>
      </c>
      <c r="Q496" s="96"/>
      <c r="R496" s="43" t="s">
        <v>230</v>
      </c>
      <c r="S496" s="41">
        <f>IF(R496="Нет", 0, IF(R496="Да", K496, 0))</f>
        <v>0</v>
      </c>
    </row>
    <row r="497" spans="1:19" ht="120">
      <c r="A497" s="3">
        <v>4</v>
      </c>
      <c r="B497" s="3" t="s">
        <v>209</v>
      </c>
      <c r="C497" s="4" t="s">
        <v>210</v>
      </c>
      <c r="D497" s="4" t="s">
        <v>211</v>
      </c>
      <c r="E497" s="41" t="s">
        <v>230</v>
      </c>
      <c r="F497" s="41">
        <f>IF(E497="Нет", 0, IF(E497="Да", A497, 0))</f>
        <v>0</v>
      </c>
      <c r="G497" s="96"/>
      <c r="H497" s="41" t="s">
        <v>230</v>
      </c>
      <c r="I497" s="41">
        <f>IF(H497="Нет", 0, IF(H497="Да", A497, 0))</f>
        <v>0</v>
      </c>
      <c r="K497" s="3">
        <v>4</v>
      </c>
      <c r="L497" s="3" t="s">
        <v>12</v>
      </c>
      <c r="M497" s="4" t="s">
        <v>13</v>
      </c>
      <c r="N497" s="4" t="s">
        <v>14</v>
      </c>
      <c r="O497" s="43" t="s">
        <v>230</v>
      </c>
      <c r="P497" s="41">
        <f>IF(O497="Нет", 0, IF(O497="Да", K497, 0))</f>
        <v>0</v>
      </c>
      <c r="Q497" s="96"/>
      <c r="R497" s="43" t="s">
        <v>230</v>
      </c>
      <c r="S497" s="41">
        <f>IF(R497="Нет", 0, IF(R497="Да", K497, 0))</f>
        <v>0</v>
      </c>
    </row>
    <row r="498" spans="1:19" ht="135">
      <c r="A498" s="3">
        <v>5</v>
      </c>
      <c r="B498" s="3" t="s">
        <v>212</v>
      </c>
      <c r="C498" s="4" t="s">
        <v>213</v>
      </c>
      <c r="D498" s="4" t="s">
        <v>214</v>
      </c>
      <c r="E498" s="41" t="s">
        <v>230</v>
      </c>
      <c r="F498" s="42">
        <f>IF(E498="Нет", 0, IF(E498="Да", A498, 0))</f>
        <v>0</v>
      </c>
      <c r="G498" s="97"/>
      <c r="H498" s="41" t="s">
        <v>230</v>
      </c>
      <c r="I498" s="42">
        <f>IF(H498="Нет", 0, IF(H498="Да", A498, 0))</f>
        <v>0</v>
      </c>
      <c r="K498" s="3">
        <v>5</v>
      </c>
      <c r="L498" s="3" t="s">
        <v>15</v>
      </c>
      <c r="M498" s="4" t="s">
        <v>16</v>
      </c>
      <c r="N498" s="4" t="s">
        <v>18</v>
      </c>
      <c r="O498" s="43" t="s">
        <v>230</v>
      </c>
      <c r="P498" s="42">
        <f>IF(O498="Нет", 0, IF(O498="Да", K498, 0))</f>
        <v>0</v>
      </c>
      <c r="Q498" s="97"/>
      <c r="R498" s="43" t="s">
        <v>230</v>
      </c>
      <c r="S498" s="42">
        <f>IF(R498="Нет", 0, IF(R498="Да", K498, 0))</f>
        <v>0</v>
      </c>
    </row>
    <row r="502" spans="1:19" ht="19.5" thickBot="1">
      <c r="A502" s="44" t="s">
        <v>228</v>
      </c>
      <c r="B502" s="45" t="str">
        <f>'орг-упр деятельность'!F53</f>
        <v>7)     отсутствие системы управления рисками при отборе объектов контроля;</v>
      </c>
      <c r="C502" s="45"/>
      <c r="D502" s="45"/>
      <c r="E502" s="46"/>
      <c r="F502" s="46"/>
      <c r="G502" s="46"/>
      <c r="H502" s="46"/>
      <c r="I502" s="46"/>
      <c r="J502" s="46"/>
      <c r="K502" s="46"/>
      <c r="L502" s="46"/>
      <c r="M502" s="46"/>
      <c r="N502" s="46"/>
      <c r="O502" s="46"/>
      <c r="P502" s="46"/>
      <c r="Q502" s="46"/>
      <c r="R502" s="46"/>
      <c r="S502" s="46"/>
    </row>
    <row r="503" spans="1:19" ht="21.75" thickBot="1">
      <c r="A503" s="57" t="s">
        <v>229</v>
      </c>
      <c r="D503" s="55" t="s">
        <v>230</v>
      </c>
      <c r="E503" s="1"/>
      <c r="F503" s="49">
        <f>SUM(F506:F510)</f>
        <v>0</v>
      </c>
      <c r="G503" s="1"/>
      <c r="H503" s="1"/>
      <c r="I503" s="49">
        <f>SUM(I506:I510)</f>
        <v>0</v>
      </c>
      <c r="J503" s="1"/>
      <c r="K503" s="1"/>
      <c r="L503" s="1"/>
      <c r="M503" s="1"/>
      <c r="N503" s="1"/>
      <c r="O503" s="1"/>
      <c r="P503" s="49">
        <f>SUM(P506:P510)</f>
        <v>0</v>
      </c>
      <c r="Q503" s="1"/>
      <c r="R503" s="1"/>
      <c r="S503" s="49">
        <f>SUM(S506:S510)</f>
        <v>0</v>
      </c>
    </row>
    <row r="504" spans="1:19" ht="15.75">
      <c r="A504" s="48" t="s">
        <v>232</v>
      </c>
      <c r="K504" s="48" t="s">
        <v>233</v>
      </c>
    </row>
    <row r="505" spans="1:19" ht="25.5">
      <c r="A505" s="51" t="s">
        <v>0</v>
      </c>
      <c r="B505" s="52" t="s">
        <v>197</v>
      </c>
      <c r="C505" s="51" t="s">
        <v>198</v>
      </c>
      <c r="D505" s="51" t="s">
        <v>199</v>
      </c>
      <c r="E505" s="54" t="s">
        <v>234</v>
      </c>
      <c r="F505" s="54" t="s">
        <v>236</v>
      </c>
      <c r="G505" s="54" t="s">
        <v>235</v>
      </c>
      <c r="H505" s="54" t="s">
        <v>234</v>
      </c>
      <c r="I505" s="54" t="s">
        <v>237</v>
      </c>
      <c r="J505" s="53"/>
      <c r="K505" s="51" t="s">
        <v>0</v>
      </c>
      <c r="L505" s="51" t="s">
        <v>1</v>
      </c>
      <c r="M505" s="52" t="s">
        <v>2</v>
      </c>
      <c r="N505" s="51" t="s">
        <v>3</v>
      </c>
      <c r="O505" s="54" t="s">
        <v>234</v>
      </c>
      <c r="P505" s="51" t="s">
        <v>233</v>
      </c>
      <c r="Q505" s="54" t="s">
        <v>235</v>
      </c>
      <c r="R505" s="54" t="s">
        <v>234</v>
      </c>
      <c r="S505" s="54" t="str">
        <f>$S$32</f>
        <v>Итоговая вероятность</v>
      </c>
    </row>
    <row r="506" spans="1:19" ht="135">
      <c r="A506" s="3">
        <v>1</v>
      </c>
      <c r="B506" s="3" t="s">
        <v>200</v>
      </c>
      <c r="C506" s="4" t="s">
        <v>201</v>
      </c>
      <c r="D506" s="4" t="s">
        <v>202</v>
      </c>
      <c r="E506" s="50" t="s">
        <v>230</v>
      </c>
      <c r="F506" s="41">
        <f>IF(E506="Нет", 0, IF(E506="Да", A506, 0))</f>
        <v>0</v>
      </c>
      <c r="G506" s="95" t="s">
        <v>239</v>
      </c>
      <c r="H506" s="50" t="s">
        <v>230</v>
      </c>
      <c r="I506" s="41">
        <f>IF(H506="Нет", 0, IF(H506="Да", A506, 0))</f>
        <v>0</v>
      </c>
      <c r="K506" s="3">
        <v>1</v>
      </c>
      <c r="L506" s="3" t="s">
        <v>4</v>
      </c>
      <c r="M506" s="4" t="s">
        <v>5</v>
      </c>
      <c r="N506" s="4" t="s">
        <v>6</v>
      </c>
      <c r="O506" s="43" t="s">
        <v>230</v>
      </c>
      <c r="P506" s="41">
        <f>IF(O506="Нет",0,IF(O506="Да",K506,0))</f>
        <v>0</v>
      </c>
      <c r="Q506" s="95" t="str">
        <f>G506</f>
        <v>controls have been implemented etc.</v>
      </c>
      <c r="R506" s="43" t="s">
        <v>230</v>
      </c>
      <c r="S506" s="41">
        <f>IF(R506="Нет",0,IF(R506="Да",K506,0))</f>
        <v>0</v>
      </c>
    </row>
    <row r="507" spans="1:19" ht="105">
      <c r="A507" s="3">
        <v>2</v>
      </c>
      <c r="B507" s="3" t="s">
        <v>203</v>
      </c>
      <c r="C507" s="4" t="s">
        <v>204</v>
      </c>
      <c r="D507" s="4" t="s">
        <v>205</v>
      </c>
      <c r="E507" s="41" t="s">
        <v>230</v>
      </c>
      <c r="F507" s="41">
        <f>IF(E507="Нет", 0, IF(E507="Да", A507, 0))</f>
        <v>0</v>
      </c>
      <c r="G507" s="96"/>
      <c r="H507" s="41" t="s">
        <v>230</v>
      </c>
      <c r="I507" s="41">
        <f>IF(H507="Нет", 0, IF(H507="Да", A507, 0))</f>
        <v>0</v>
      </c>
      <c r="K507" s="3">
        <v>2</v>
      </c>
      <c r="L507" s="3" t="s">
        <v>7</v>
      </c>
      <c r="M507" s="4" t="s">
        <v>8</v>
      </c>
      <c r="N507" s="4" t="s">
        <v>9</v>
      </c>
      <c r="O507" s="43" t="s">
        <v>230</v>
      </c>
      <c r="P507" s="41">
        <f>IF(O507="Нет", 0, IF(O507="Да", K507, 0))</f>
        <v>0</v>
      </c>
      <c r="Q507" s="96"/>
      <c r="R507" s="43" t="s">
        <v>230</v>
      </c>
      <c r="S507" s="41">
        <f>IF(R507="Нет", 0, IF(R507="Да", K507, 0))</f>
        <v>0</v>
      </c>
    </row>
    <row r="508" spans="1:19" ht="105">
      <c r="A508" s="3">
        <v>3</v>
      </c>
      <c r="B508" s="3" t="s">
        <v>206</v>
      </c>
      <c r="C508" s="4" t="s">
        <v>207</v>
      </c>
      <c r="D508" s="4" t="s">
        <v>208</v>
      </c>
      <c r="E508" s="41" t="s">
        <v>230</v>
      </c>
      <c r="F508" s="41">
        <f>IF(E508="Нет", 0, IF(E508="Да", A508, 0))</f>
        <v>0</v>
      </c>
      <c r="G508" s="96"/>
      <c r="H508" s="41" t="s">
        <v>230</v>
      </c>
      <c r="I508" s="41">
        <f>IF(H508="Нет", 0, IF(H508="Да", A508, 0))</f>
        <v>0</v>
      </c>
      <c r="K508" s="3">
        <v>3</v>
      </c>
      <c r="L508" s="4" t="s">
        <v>17</v>
      </c>
      <c r="M508" s="4" t="s">
        <v>10</v>
      </c>
      <c r="N508" s="4" t="s">
        <v>11</v>
      </c>
      <c r="O508" s="43" t="s">
        <v>230</v>
      </c>
      <c r="P508" s="41">
        <f>IF(O508="Нет", 0, IF(O508="Да", K508, 0))</f>
        <v>0</v>
      </c>
      <c r="Q508" s="96"/>
      <c r="R508" s="43" t="s">
        <v>230</v>
      </c>
      <c r="S508" s="41">
        <f>IF(R508="Нет", 0, IF(R508="Да", K508, 0))</f>
        <v>0</v>
      </c>
    </row>
    <row r="509" spans="1:19" ht="120">
      <c r="A509" s="3">
        <v>4</v>
      </c>
      <c r="B509" s="3" t="s">
        <v>209</v>
      </c>
      <c r="C509" s="4" t="s">
        <v>210</v>
      </c>
      <c r="D509" s="4" t="s">
        <v>211</v>
      </c>
      <c r="E509" s="41" t="s">
        <v>230</v>
      </c>
      <c r="F509" s="41">
        <f>IF(E509="Нет", 0, IF(E509="Да", A509, 0))</f>
        <v>0</v>
      </c>
      <c r="G509" s="96"/>
      <c r="H509" s="41" t="s">
        <v>230</v>
      </c>
      <c r="I509" s="41">
        <f>IF(H509="Нет", 0, IF(H509="Да", A509, 0))</f>
        <v>0</v>
      </c>
      <c r="K509" s="3">
        <v>4</v>
      </c>
      <c r="L509" s="3" t="s">
        <v>12</v>
      </c>
      <c r="M509" s="4" t="s">
        <v>13</v>
      </c>
      <c r="N509" s="4" t="s">
        <v>14</v>
      </c>
      <c r="O509" s="43" t="s">
        <v>230</v>
      </c>
      <c r="P509" s="41">
        <f>IF(O509="Нет", 0, IF(O509="Да", K509, 0))</f>
        <v>0</v>
      </c>
      <c r="Q509" s="96"/>
      <c r="R509" s="43" t="s">
        <v>230</v>
      </c>
      <c r="S509" s="41">
        <f>IF(R509="Нет", 0, IF(R509="Да", K509, 0))</f>
        <v>0</v>
      </c>
    </row>
    <row r="510" spans="1:19" ht="135">
      <c r="A510" s="3">
        <v>5</v>
      </c>
      <c r="B510" s="3" t="s">
        <v>212</v>
      </c>
      <c r="C510" s="4" t="s">
        <v>213</v>
      </c>
      <c r="D510" s="4" t="s">
        <v>214</v>
      </c>
      <c r="E510" s="41" t="s">
        <v>230</v>
      </c>
      <c r="F510" s="42">
        <f>IF(E510="Нет", 0, IF(E510="Да", A510, 0))</f>
        <v>0</v>
      </c>
      <c r="G510" s="97"/>
      <c r="H510" s="41" t="s">
        <v>230</v>
      </c>
      <c r="I510" s="42">
        <f>IF(H510="Нет", 0, IF(H510="Да", A510, 0))</f>
        <v>0</v>
      </c>
      <c r="K510" s="3">
        <v>5</v>
      </c>
      <c r="L510" s="3" t="s">
        <v>15</v>
      </c>
      <c r="M510" s="4" t="s">
        <v>16</v>
      </c>
      <c r="N510" s="4" t="s">
        <v>18</v>
      </c>
      <c r="O510" s="43" t="s">
        <v>230</v>
      </c>
      <c r="P510" s="42">
        <f>IF(O510="Нет", 0, IF(O510="Да", K510, 0))</f>
        <v>0</v>
      </c>
      <c r="Q510" s="97"/>
      <c r="R510" s="43" t="s">
        <v>230</v>
      </c>
      <c r="S510" s="42">
        <f>IF(R510="Нет", 0, IF(R510="Да", K510, 0))</f>
        <v>0</v>
      </c>
    </row>
    <row r="514" spans="1:19" ht="19.5" thickBot="1">
      <c r="A514" s="44" t="s">
        <v>228</v>
      </c>
      <c r="B514" s="45" t="str">
        <f>'орг-упр деятельность'!F106</f>
        <v>8)  непрозрачность информационных систем;</v>
      </c>
      <c r="C514" s="45"/>
      <c r="D514" s="45"/>
      <c r="E514" s="46"/>
      <c r="F514" s="46"/>
      <c r="G514" s="46"/>
      <c r="H514" s="46"/>
      <c r="I514" s="46"/>
      <c r="J514" s="46"/>
      <c r="K514" s="46"/>
      <c r="L514" s="46"/>
      <c r="M514" s="46"/>
      <c r="N514" s="46"/>
      <c r="O514" s="46"/>
      <c r="P514" s="46"/>
      <c r="Q514" s="46"/>
      <c r="R514" s="46"/>
      <c r="S514" s="46"/>
    </row>
    <row r="515" spans="1:19" ht="21.75" thickBot="1">
      <c r="A515" s="57" t="s">
        <v>229</v>
      </c>
      <c r="D515" s="55" t="s">
        <v>230</v>
      </c>
      <c r="E515" s="1"/>
      <c r="F515" s="49">
        <f>SUM(F518:F522)</f>
        <v>0</v>
      </c>
      <c r="G515" s="1"/>
      <c r="H515" s="1"/>
      <c r="I515" s="49">
        <f>SUM(I518:I522)</f>
        <v>0</v>
      </c>
      <c r="J515" s="1"/>
      <c r="K515" s="1"/>
      <c r="L515" s="1"/>
      <c r="M515" s="1"/>
      <c r="N515" s="1"/>
      <c r="O515" s="1"/>
      <c r="P515" s="49">
        <f>SUM(P518:P522)</f>
        <v>0</v>
      </c>
      <c r="Q515" s="1"/>
      <c r="R515" s="1"/>
      <c r="S515" s="49">
        <f>SUM(S518:S522)</f>
        <v>0</v>
      </c>
    </row>
    <row r="516" spans="1:19" ht="15.75">
      <c r="A516" s="48" t="s">
        <v>232</v>
      </c>
      <c r="K516" s="48" t="s">
        <v>233</v>
      </c>
    </row>
    <row r="517" spans="1:19" ht="25.5">
      <c r="A517" s="51" t="s">
        <v>0</v>
      </c>
      <c r="B517" s="52" t="s">
        <v>197</v>
      </c>
      <c r="C517" s="51" t="s">
        <v>198</v>
      </c>
      <c r="D517" s="51" t="s">
        <v>199</v>
      </c>
      <c r="E517" s="54" t="s">
        <v>234</v>
      </c>
      <c r="F517" s="54" t="s">
        <v>236</v>
      </c>
      <c r="G517" s="54" t="s">
        <v>235</v>
      </c>
      <c r="H517" s="54" t="s">
        <v>234</v>
      </c>
      <c r="I517" s="54" t="s">
        <v>237</v>
      </c>
      <c r="J517" s="53"/>
      <c r="K517" s="51" t="s">
        <v>0</v>
      </c>
      <c r="L517" s="51" t="s">
        <v>1</v>
      </c>
      <c r="M517" s="52" t="s">
        <v>2</v>
      </c>
      <c r="N517" s="51" t="s">
        <v>3</v>
      </c>
      <c r="O517" s="54" t="s">
        <v>234</v>
      </c>
      <c r="P517" s="51" t="s">
        <v>233</v>
      </c>
      <c r="Q517" s="54" t="s">
        <v>235</v>
      </c>
      <c r="R517" s="54" t="s">
        <v>234</v>
      </c>
      <c r="S517" s="54" t="str">
        <f>$S$32</f>
        <v>Итоговая вероятность</v>
      </c>
    </row>
    <row r="518" spans="1:19" ht="135">
      <c r="A518" s="3">
        <v>1</v>
      </c>
      <c r="B518" s="3" t="s">
        <v>200</v>
      </c>
      <c r="C518" s="4" t="s">
        <v>201</v>
      </c>
      <c r="D518" s="4" t="s">
        <v>202</v>
      </c>
      <c r="E518" s="50" t="s">
        <v>230</v>
      </c>
      <c r="F518" s="41">
        <f>IF(E518="Нет", 0, IF(E518="Да", A518, 0))</f>
        <v>0</v>
      </c>
      <c r="G518" s="95" t="s">
        <v>239</v>
      </c>
      <c r="H518" s="50" t="s">
        <v>230</v>
      </c>
      <c r="I518" s="41">
        <f>IF(H518="Нет", 0, IF(H518="Да", A518, 0))</f>
        <v>0</v>
      </c>
      <c r="K518" s="3">
        <v>1</v>
      </c>
      <c r="L518" s="3" t="s">
        <v>4</v>
      </c>
      <c r="M518" s="4" t="s">
        <v>5</v>
      </c>
      <c r="N518" s="4" t="s">
        <v>6</v>
      </c>
      <c r="O518" s="43" t="s">
        <v>230</v>
      </c>
      <c r="P518" s="41">
        <f>IF(O518="Нет",0,IF(O518="Да",K518,0))</f>
        <v>0</v>
      </c>
      <c r="Q518" s="95" t="str">
        <f>G518</f>
        <v>controls have been implemented etc.</v>
      </c>
      <c r="R518" s="43" t="s">
        <v>230</v>
      </c>
      <c r="S518" s="41">
        <f>IF(R518="Нет",0,IF(R518="Да",K518,0))</f>
        <v>0</v>
      </c>
    </row>
    <row r="519" spans="1:19" ht="105">
      <c r="A519" s="3">
        <v>2</v>
      </c>
      <c r="B519" s="3" t="s">
        <v>203</v>
      </c>
      <c r="C519" s="4" t="s">
        <v>204</v>
      </c>
      <c r="D519" s="4" t="s">
        <v>205</v>
      </c>
      <c r="E519" s="41" t="s">
        <v>230</v>
      </c>
      <c r="F519" s="41">
        <f>IF(E519="Нет", 0, IF(E519="Да", A519, 0))</f>
        <v>0</v>
      </c>
      <c r="G519" s="96"/>
      <c r="H519" s="41" t="s">
        <v>230</v>
      </c>
      <c r="I519" s="41">
        <f>IF(H519="Нет", 0, IF(H519="Да", A519, 0))</f>
        <v>0</v>
      </c>
      <c r="K519" s="3">
        <v>2</v>
      </c>
      <c r="L519" s="3" t="s">
        <v>7</v>
      </c>
      <c r="M519" s="4" t="s">
        <v>8</v>
      </c>
      <c r="N519" s="4" t="s">
        <v>9</v>
      </c>
      <c r="O519" s="43" t="s">
        <v>230</v>
      </c>
      <c r="P519" s="41">
        <f>IF(O519="Нет", 0, IF(O519="Да", K519, 0))</f>
        <v>0</v>
      </c>
      <c r="Q519" s="96"/>
      <c r="R519" s="43" t="s">
        <v>230</v>
      </c>
      <c r="S519" s="41">
        <f>IF(R519="Нет", 0, IF(R519="Да", K519, 0))</f>
        <v>0</v>
      </c>
    </row>
    <row r="520" spans="1:19" ht="105">
      <c r="A520" s="3">
        <v>3</v>
      </c>
      <c r="B520" s="3" t="s">
        <v>206</v>
      </c>
      <c r="C520" s="4" t="s">
        <v>207</v>
      </c>
      <c r="D520" s="4" t="s">
        <v>208</v>
      </c>
      <c r="E520" s="41" t="s">
        <v>230</v>
      </c>
      <c r="F520" s="41">
        <f>IF(E520="Нет", 0, IF(E520="Да", A520, 0))</f>
        <v>0</v>
      </c>
      <c r="G520" s="96"/>
      <c r="H520" s="41" t="s">
        <v>230</v>
      </c>
      <c r="I520" s="41">
        <f>IF(H520="Нет", 0, IF(H520="Да", A520, 0))</f>
        <v>0</v>
      </c>
      <c r="K520" s="3">
        <v>3</v>
      </c>
      <c r="L520" s="4" t="s">
        <v>17</v>
      </c>
      <c r="M520" s="4" t="s">
        <v>10</v>
      </c>
      <c r="N520" s="4" t="s">
        <v>11</v>
      </c>
      <c r="O520" s="43" t="s">
        <v>230</v>
      </c>
      <c r="P520" s="41">
        <f>IF(O520="Нет", 0, IF(O520="Да", K520, 0))</f>
        <v>0</v>
      </c>
      <c r="Q520" s="96"/>
      <c r="R520" s="43" t="s">
        <v>230</v>
      </c>
      <c r="S520" s="41">
        <f>IF(R520="Нет", 0, IF(R520="Да", K520, 0))</f>
        <v>0</v>
      </c>
    </row>
    <row r="521" spans="1:19" ht="120">
      <c r="A521" s="3">
        <v>4</v>
      </c>
      <c r="B521" s="3" t="s">
        <v>209</v>
      </c>
      <c r="C521" s="4" t="s">
        <v>210</v>
      </c>
      <c r="D521" s="4" t="s">
        <v>211</v>
      </c>
      <c r="E521" s="41" t="s">
        <v>230</v>
      </c>
      <c r="F521" s="41">
        <f>IF(E521="Нет", 0, IF(E521="Да", A521, 0))</f>
        <v>0</v>
      </c>
      <c r="G521" s="96"/>
      <c r="H521" s="41" t="s">
        <v>230</v>
      </c>
      <c r="I521" s="41">
        <f>IF(H521="Нет", 0, IF(H521="Да", A521, 0))</f>
        <v>0</v>
      </c>
      <c r="K521" s="3">
        <v>4</v>
      </c>
      <c r="L521" s="3" t="s">
        <v>12</v>
      </c>
      <c r="M521" s="4" t="s">
        <v>13</v>
      </c>
      <c r="N521" s="4" t="s">
        <v>14</v>
      </c>
      <c r="O521" s="43" t="s">
        <v>230</v>
      </c>
      <c r="P521" s="41">
        <f>IF(O521="Нет", 0, IF(O521="Да", K521, 0))</f>
        <v>0</v>
      </c>
      <c r="Q521" s="96"/>
      <c r="R521" s="43" t="s">
        <v>230</v>
      </c>
      <c r="S521" s="41">
        <f>IF(R521="Нет", 0, IF(R521="Да", K521, 0))</f>
        <v>0</v>
      </c>
    </row>
    <row r="522" spans="1:19" ht="135">
      <c r="A522" s="3">
        <v>5</v>
      </c>
      <c r="B522" s="3" t="s">
        <v>212</v>
      </c>
      <c r="C522" s="4" t="s">
        <v>213</v>
      </c>
      <c r="D522" s="4" t="s">
        <v>214</v>
      </c>
      <c r="E522" s="41" t="s">
        <v>230</v>
      </c>
      <c r="F522" s="42">
        <f>IF(E522="Нет", 0, IF(E522="Да", A522, 0))</f>
        <v>0</v>
      </c>
      <c r="G522" s="97"/>
      <c r="H522" s="41" t="s">
        <v>230</v>
      </c>
      <c r="I522" s="42">
        <f>IF(H522="Нет", 0, IF(H522="Да", A522, 0))</f>
        <v>0</v>
      </c>
      <c r="K522" s="3">
        <v>5</v>
      </c>
      <c r="L522" s="3" t="s">
        <v>15</v>
      </c>
      <c r="M522" s="4" t="s">
        <v>16</v>
      </c>
      <c r="N522" s="4" t="s">
        <v>18</v>
      </c>
      <c r="O522" s="43" t="s">
        <v>230</v>
      </c>
      <c r="P522" s="42">
        <f>IF(O522="Нет", 0, IF(O522="Да", K522, 0))</f>
        <v>0</v>
      </c>
      <c r="Q522" s="97"/>
      <c r="R522" s="43" t="s">
        <v>230</v>
      </c>
      <c r="S522" s="42">
        <f>IF(R522="Нет", 0, IF(R522="Да", K522, 0))</f>
        <v>0</v>
      </c>
    </row>
    <row r="526" spans="1:19" ht="19.5" thickBot="1">
      <c r="A526" s="44" t="s">
        <v>228</v>
      </c>
      <c r="B526" s="45" t="str">
        <f>'орг-упр деятельность'!F107</f>
        <v>9)     разработка невостребованных и использование не введенных в эксплуатацию информационных систем;</v>
      </c>
      <c r="C526" s="45"/>
      <c r="D526" s="45"/>
      <c r="E526" s="46"/>
      <c r="F526" s="46"/>
      <c r="G526" s="46"/>
      <c r="H526" s="46"/>
      <c r="I526" s="46"/>
      <c r="J526" s="46"/>
      <c r="K526" s="46"/>
      <c r="L526" s="46"/>
      <c r="M526" s="46"/>
      <c r="N526" s="46"/>
      <c r="O526" s="46"/>
      <c r="P526" s="46"/>
      <c r="Q526" s="46"/>
      <c r="R526" s="46"/>
      <c r="S526" s="46"/>
    </row>
    <row r="527" spans="1:19" ht="21.75" thickBot="1">
      <c r="A527" s="57" t="s">
        <v>229</v>
      </c>
      <c r="D527" s="55" t="s">
        <v>230</v>
      </c>
      <c r="E527" s="1"/>
      <c r="F527" s="49">
        <f>SUM(F530:F534)</f>
        <v>0</v>
      </c>
      <c r="G527" s="1"/>
      <c r="H527" s="1"/>
      <c r="I527" s="49">
        <f>SUM(I530:I534)</f>
        <v>0</v>
      </c>
      <c r="J527" s="1"/>
      <c r="K527" s="1"/>
      <c r="L527" s="1"/>
      <c r="M527" s="1"/>
      <c r="N527" s="1"/>
      <c r="O527" s="1"/>
      <c r="P527" s="49">
        <f>SUM(P530:P534)</f>
        <v>0</v>
      </c>
      <c r="Q527" s="1"/>
      <c r="R527" s="1"/>
      <c r="S527" s="49">
        <f>SUM(S530:S534)</f>
        <v>0</v>
      </c>
    </row>
    <row r="528" spans="1:19" ht="15.75">
      <c r="A528" s="48" t="s">
        <v>232</v>
      </c>
      <c r="K528" s="48" t="s">
        <v>233</v>
      </c>
    </row>
    <row r="529" spans="1:19" ht="25.5">
      <c r="A529" s="51" t="s">
        <v>0</v>
      </c>
      <c r="B529" s="52" t="s">
        <v>197</v>
      </c>
      <c r="C529" s="51" t="s">
        <v>198</v>
      </c>
      <c r="D529" s="51" t="s">
        <v>199</v>
      </c>
      <c r="E529" s="54" t="s">
        <v>234</v>
      </c>
      <c r="F529" s="54" t="s">
        <v>236</v>
      </c>
      <c r="G529" s="54" t="s">
        <v>235</v>
      </c>
      <c r="H529" s="54" t="s">
        <v>234</v>
      </c>
      <c r="I529" s="54" t="s">
        <v>237</v>
      </c>
      <c r="J529" s="53"/>
      <c r="K529" s="51" t="s">
        <v>0</v>
      </c>
      <c r="L529" s="51" t="s">
        <v>1</v>
      </c>
      <c r="M529" s="52" t="s">
        <v>2</v>
      </c>
      <c r="N529" s="51" t="s">
        <v>3</v>
      </c>
      <c r="O529" s="54" t="s">
        <v>234</v>
      </c>
      <c r="P529" s="51" t="s">
        <v>233</v>
      </c>
      <c r="Q529" s="54" t="s">
        <v>235</v>
      </c>
      <c r="R529" s="54" t="s">
        <v>234</v>
      </c>
      <c r="S529" s="54" t="str">
        <f>$S$32</f>
        <v>Итоговая вероятность</v>
      </c>
    </row>
    <row r="530" spans="1:19" ht="135">
      <c r="A530" s="3">
        <v>1</v>
      </c>
      <c r="B530" s="3" t="s">
        <v>200</v>
      </c>
      <c r="C530" s="4" t="s">
        <v>201</v>
      </c>
      <c r="D530" s="4" t="s">
        <v>202</v>
      </c>
      <c r="E530" s="50" t="s">
        <v>230</v>
      </c>
      <c r="F530" s="41">
        <f>IF(E530="Нет", 0, IF(E530="Да", A530, 0))</f>
        <v>0</v>
      </c>
      <c r="G530" s="95" t="s">
        <v>239</v>
      </c>
      <c r="H530" s="50" t="s">
        <v>230</v>
      </c>
      <c r="I530" s="41">
        <f>IF(H530="Нет", 0, IF(H530="Да", A530, 0))</f>
        <v>0</v>
      </c>
      <c r="K530" s="3">
        <v>1</v>
      </c>
      <c r="L530" s="3" t="s">
        <v>4</v>
      </c>
      <c r="M530" s="4" t="s">
        <v>5</v>
      </c>
      <c r="N530" s="4" t="s">
        <v>6</v>
      </c>
      <c r="O530" s="43" t="s">
        <v>230</v>
      </c>
      <c r="P530" s="41">
        <f>IF(O530="Нет",0,IF(O530="Да",K530,0))</f>
        <v>0</v>
      </c>
      <c r="Q530" s="95" t="str">
        <f>G530</f>
        <v>controls have been implemented etc.</v>
      </c>
      <c r="R530" s="43" t="s">
        <v>230</v>
      </c>
      <c r="S530" s="41">
        <f>IF(R530="Нет",0,IF(R530="Да",K530,0))</f>
        <v>0</v>
      </c>
    </row>
    <row r="531" spans="1:19" ht="105">
      <c r="A531" s="3">
        <v>2</v>
      </c>
      <c r="B531" s="3" t="s">
        <v>203</v>
      </c>
      <c r="C531" s="4" t="s">
        <v>204</v>
      </c>
      <c r="D531" s="4" t="s">
        <v>205</v>
      </c>
      <c r="E531" s="41" t="s">
        <v>230</v>
      </c>
      <c r="F531" s="41">
        <f>IF(E531="Нет", 0, IF(E531="Да", A531, 0))</f>
        <v>0</v>
      </c>
      <c r="G531" s="96"/>
      <c r="H531" s="41" t="s">
        <v>230</v>
      </c>
      <c r="I531" s="41">
        <f>IF(H531="Нет", 0, IF(H531="Да", A531, 0))</f>
        <v>0</v>
      </c>
      <c r="K531" s="3">
        <v>2</v>
      </c>
      <c r="L531" s="3" t="s">
        <v>7</v>
      </c>
      <c r="M531" s="4" t="s">
        <v>8</v>
      </c>
      <c r="N531" s="4" t="s">
        <v>9</v>
      </c>
      <c r="O531" s="43" t="s">
        <v>230</v>
      </c>
      <c r="P531" s="41">
        <f>IF(O531="Нет", 0, IF(O531="Да", K531, 0))</f>
        <v>0</v>
      </c>
      <c r="Q531" s="96"/>
      <c r="R531" s="43" t="s">
        <v>230</v>
      </c>
      <c r="S531" s="41">
        <f>IF(R531="Нет", 0, IF(R531="Да", K531, 0))</f>
        <v>0</v>
      </c>
    </row>
    <row r="532" spans="1:19" ht="105">
      <c r="A532" s="3">
        <v>3</v>
      </c>
      <c r="B532" s="3" t="s">
        <v>206</v>
      </c>
      <c r="C532" s="4" t="s">
        <v>207</v>
      </c>
      <c r="D532" s="4" t="s">
        <v>208</v>
      </c>
      <c r="E532" s="41" t="s">
        <v>230</v>
      </c>
      <c r="F532" s="41">
        <f>IF(E532="Нет", 0, IF(E532="Да", A532, 0))</f>
        <v>0</v>
      </c>
      <c r="G532" s="96"/>
      <c r="H532" s="41" t="s">
        <v>230</v>
      </c>
      <c r="I532" s="41">
        <f>IF(H532="Нет", 0, IF(H532="Да", A532, 0))</f>
        <v>0</v>
      </c>
      <c r="K532" s="3">
        <v>3</v>
      </c>
      <c r="L532" s="4" t="s">
        <v>17</v>
      </c>
      <c r="M532" s="4" t="s">
        <v>10</v>
      </c>
      <c r="N532" s="4" t="s">
        <v>11</v>
      </c>
      <c r="O532" s="43" t="s">
        <v>230</v>
      </c>
      <c r="P532" s="41">
        <f>IF(O532="Нет", 0, IF(O532="Да", K532, 0))</f>
        <v>0</v>
      </c>
      <c r="Q532" s="96"/>
      <c r="R532" s="43" t="s">
        <v>230</v>
      </c>
      <c r="S532" s="41">
        <f>IF(R532="Нет", 0, IF(R532="Да", K532, 0))</f>
        <v>0</v>
      </c>
    </row>
    <row r="533" spans="1:19" ht="120">
      <c r="A533" s="3">
        <v>4</v>
      </c>
      <c r="B533" s="3" t="s">
        <v>209</v>
      </c>
      <c r="C533" s="4" t="s">
        <v>210</v>
      </c>
      <c r="D533" s="4" t="s">
        <v>211</v>
      </c>
      <c r="E533" s="41" t="s">
        <v>230</v>
      </c>
      <c r="F533" s="41">
        <f>IF(E533="Нет", 0, IF(E533="Да", A533, 0))</f>
        <v>0</v>
      </c>
      <c r="G533" s="96"/>
      <c r="H533" s="41" t="s">
        <v>230</v>
      </c>
      <c r="I533" s="41">
        <f>IF(H533="Нет", 0, IF(H533="Да", A533, 0))</f>
        <v>0</v>
      </c>
      <c r="K533" s="3">
        <v>4</v>
      </c>
      <c r="L533" s="3" t="s">
        <v>12</v>
      </c>
      <c r="M533" s="4" t="s">
        <v>13</v>
      </c>
      <c r="N533" s="4" t="s">
        <v>14</v>
      </c>
      <c r="O533" s="43" t="s">
        <v>230</v>
      </c>
      <c r="P533" s="41">
        <f>IF(O533="Нет", 0, IF(O533="Да", K533, 0))</f>
        <v>0</v>
      </c>
      <c r="Q533" s="96"/>
      <c r="R533" s="43" t="s">
        <v>230</v>
      </c>
      <c r="S533" s="41">
        <f>IF(R533="Нет", 0, IF(R533="Да", K533, 0))</f>
        <v>0</v>
      </c>
    </row>
    <row r="534" spans="1:19" ht="135">
      <c r="A534" s="3">
        <v>5</v>
      </c>
      <c r="B534" s="3" t="s">
        <v>212</v>
      </c>
      <c r="C534" s="4" t="s">
        <v>213</v>
      </c>
      <c r="D534" s="4" t="s">
        <v>214</v>
      </c>
      <c r="E534" s="41" t="s">
        <v>230</v>
      </c>
      <c r="F534" s="42">
        <f>IF(E534="Нет", 0, IF(E534="Да", A534, 0))</f>
        <v>0</v>
      </c>
      <c r="G534" s="97"/>
      <c r="H534" s="41" t="s">
        <v>230</v>
      </c>
      <c r="I534" s="42">
        <f>IF(H534="Нет", 0, IF(H534="Да", A534, 0))</f>
        <v>0</v>
      </c>
      <c r="K534" s="3">
        <v>5</v>
      </c>
      <c r="L534" s="3" t="s">
        <v>15</v>
      </c>
      <c r="M534" s="4" t="s">
        <v>16</v>
      </c>
      <c r="N534" s="4" t="s">
        <v>18</v>
      </c>
      <c r="O534" s="43" t="s">
        <v>230</v>
      </c>
      <c r="P534" s="42">
        <f>IF(O534="Нет", 0, IF(O534="Да", K534, 0))</f>
        <v>0</v>
      </c>
      <c r="Q534" s="97"/>
      <c r="R534" s="43" t="s">
        <v>230</v>
      </c>
      <c r="S534" s="42">
        <f>IF(R534="Нет", 0, IF(R534="Да", K534, 0))</f>
        <v>0</v>
      </c>
    </row>
    <row r="538" spans="1:19" ht="19.5" thickBot="1">
      <c r="A538" s="44" t="s">
        <v>228</v>
      </c>
      <c r="B538" s="45" t="str">
        <f>'орг-упр деятельность'!F108</f>
        <v>10)  отсутствие аудита информационных систем.</v>
      </c>
      <c r="C538" s="45"/>
      <c r="D538" s="45"/>
      <c r="E538" s="46"/>
      <c r="F538" s="46"/>
      <c r="G538" s="46"/>
      <c r="H538" s="46"/>
      <c r="I538" s="46"/>
      <c r="J538" s="46"/>
      <c r="K538" s="46"/>
      <c r="L538" s="46"/>
      <c r="M538" s="46"/>
      <c r="N538" s="46"/>
      <c r="O538" s="46"/>
      <c r="P538" s="46"/>
      <c r="Q538" s="46"/>
      <c r="R538" s="46"/>
      <c r="S538" s="46"/>
    </row>
    <row r="539" spans="1:19" ht="21.75" thickBot="1">
      <c r="A539" s="57" t="s">
        <v>229</v>
      </c>
      <c r="D539" s="55" t="s">
        <v>230</v>
      </c>
      <c r="E539" s="1"/>
      <c r="F539" s="49">
        <f>SUM(F542:F546)</f>
        <v>0</v>
      </c>
      <c r="G539" s="1"/>
      <c r="H539" s="1"/>
      <c r="I539" s="49">
        <f>SUM(I542:I546)</f>
        <v>0</v>
      </c>
      <c r="J539" s="1"/>
      <c r="K539" s="1"/>
      <c r="L539" s="1"/>
      <c r="M539" s="1"/>
      <c r="N539" s="1"/>
      <c r="O539" s="1"/>
      <c r="P539" s="49">
        <f>SUM(P542:P546)</f>
        <v>0</v>
      </c>
      <c r="Q539" s="1"/>
      <c r="R539" s="1"/>
      <c r="S539" s="49">
        <f>SUM(S542:S546)</f>
        <v>0</v>
      </c>
    </row>
    <row r="540" spans="1:19" ht="15.75">
      <c r="A540" s="48" t="s">
        <v>232</v>
      </c>
      <c r="K540" s="48" t="s">
        <v>233</v>
      </c>
    </row>
    <row r="541" spans="1:19" ht="25.5">
      <c r="A541" s="51" t="s">
        <v>0</v>
      </c>
      <c r="B541" s="52" t="s">
        <v>197</v>
      </c>
      <c r="C541" s="51" t="s">
        <v>198</v>
      </c>
      <c r="D541" s="51" t="s">
        <v>199</v>
      </c>
      <c r="E541" s="54" t="s">
        <v>234</v>
      </c>
      <c r="F541" s="54" t="s">
        <v>236</v>
      </c>
      <c r="G541" s="54" t="s">
        <v>235</v>
      </c>
      <c r="H541" s="54" t="s">
        <v>234</v>
      </c>
      <c r="I541" s="54" t="s">
        <v>237</v>
      </c>
      <c r="J541" s="53"/>
      <c r="K541" s="51" t="s">
        <v>0</v>
      </c>
      <c r="L541" s="51" t="s">
        <v>1</v>
      </c>
      <c r="M541" s="52" t="s">
        <v>2</v>
      </c>
      <c r="N541" s="51" t="s">
        <v>3</v>
      </c>
      <c r="O541" s="54" t="s">
        <v>234</v>
      </c>
      <c r="P541" s="51" t="s">
        <v>233</v>
      </c>
      <c r="Q541" s="54" t="s">
        <v>235</v>
      </c>
      <c r="R541" s="54" t="s">
        <v>234</v>
      </c>
      <c r="S541" s="54" t="str">
        <f>$S$32</f>
        <v>Итоговая вероятность</v>
      </c>
    </row>
    <row r="542" spans="1:19" ht="135">
      <c r="A542" s="3">
        <v>1</v>
      </c>
      <c r="B542" s="3" t="s">
        <v>200</v>
      </c>
      <c r="C542" s="4" t="s">
        <v>201</v>
      </c>
      <c r="D542" s="4" t="s">
        <v>202</v>
      </c>
      <c r="E542" s="50" t="s">
        <v>230</v>
      </c>
      <c r="F542" s="41">
        <f>IF(E542="Нет", 0, IF(E542="Да", A542, 0))</f>
        <v>0</v>
      </c>
      <c r="G542" s="95" t="s">
        <v>239</v>
      </c>
      <c r="H542" s="50" t="s">
        <v>230</v>
      </c>
      <c r="I542" s="41">
        <f>IF(H542="Нет", 0, IF(H542="Да", A542, 0))</f>
        <v>0</v>
      </c>
      <c r="K542" s="3">
        <v>1</v>
      </c>
      <c r="L542" s="3" t="s">
        <v>4</v>
      </c>
      <c r="M542" s="4" t="s">
        <v>5</v>
      </c>
      <c r="N542" s="4" t="s">
        <v>6</v>
      </c>
      <c r="O542" s="43" t="s">
        <v>230</v>
      </c>
      <c r="P542" s="41">
        <f>IF(O542="Нет",0,IF(O542="Да",K542,0))</f>
        <v>0</v>
      </c>
      <c r="Q542" s="95" t="str">
        <f>G542</f>
        <v>controls have been implemented etc.</v>
      </c>
      <c r="R542" s="43" t="s">
        <v>230</v>
      </c>
      <c r="S542" s="41">
        <f>IF(R542="Нет",0,IF(R542="Да",K542,0))</f>
        <v>0</v>
      </c>
    </row>
    <row r="543" spans="1:19" ht="105">
      <c r="A543" s="3">
        <v>2</v>
      </c>
      <c r="B543" s="3" t="s">
        <v>203</v>
      </c>
      <c r="C543" s="4" t="s">
        <v>204</v>
      </c>
      <c r="D543" s="4" t="s">
        <v>205</v>
      </c>
      <c r="E543" s="41" t="s">
        <v>230</v>
      </c>
      <c r="F543" s="41">
        <f>IF(E543="Нет", 0, IF(E543="Да", A543, 0))</f>
        <v>0</v>
      </c>
      <c r="G543" s="96"/>
      <c r="H543" s="41" t="s">
        <v>230</v>
      </c>
      <c r="I543" s="41">
        <f>IF(H543="Нет", 0, IF(H543="Да", A543, 0))</f>
        <v>0</v>
      </c>
      <c r="K543" s="3">
        <v>2</v>
      </c>
      <c r="L543" s="3" t="s">
        <v>7</v>
      </c>
      <c r="M543" s="4" t="s">
        <v>8</v>
      </c>
      <c r="N543" s="4" t="s">
        <v>9</v>
      </c>
      <c r="O543" s="43" t="s">
        <v>230</v>
      </c>
      <c r="P543" s="41">
        <f>IF(O543="Нет", 0, IF(O543="Да", K543, 0))</f>
        <v>0</v>
      </c>
      <c r="Q543" s="96"/>
      <c r="R543" s="43" t="s">
        <v>230</v>
      </c>
      <c r="S543" s="41">
        <f>IF(R543="Нет", 0, IF(R543="Да", K543, 0))</f>
        <v>0</v>
      </c>
    </row>
    <row r="544" spans="1:19" ht="105">
      <c r="A544" s="3">
        <v>3</v>
      </c>
      <c r="B544" s="3" t="s">
        <v>206</v>
      </c>
      <c r="C544" s="4" t="s">
        <v>207</v>
      </c>
      <c r="D544" s="4" t="s">
        <v>208</v>
      </c>
      <c r="E544" s="41" t="s">
        <v>230</v>
      </c>
      <c r="F544" s="41">
        <f>IF(E544="Нет", 0, IF(E544="Да", A544, 0))</f>
        <v>0</v>
      </c>
      <c r="G544" s="96"/>
      <c r="H544" s="41" t="s">
        <v>230</v>
      </c>
      <c r="I544" s="41">
        <f>IF(H544="Нет", 0, IF(H544="Да", A544, 0))</f>
        <v>0</v>
      </c>
      <c r="K544" s="3">
        <v>3</v>
      </c>
      <c r="L544" s="4" t="s">
        <v>17</v>
      </c>
      <c r="M544" s="4" t="s">
        <v>10</v>
      </c>
      <c r="N544" s="4" t="s">
        <v>11</v>
      </c>
      <c r="O544" s="43" t="s">
        <v>230</v>
      </c>
      <c r="P544" s="41">
        <f>IF(O544="Нет", 0, IF(O544="Да", K544, 0))</f>
        <v>0</v>
      </c>
      <c r="Q544" s="96"/>
      <c r="R544" s="43" t="s">
        <v>230</v>
      </c>
      <c r="S544" s="41">
        <f>IF(R544="Нет", 0, IF(R544="Да", K544, 0))</f>
        <v>0</v>
      </c>
    </row>
    <row r="545" spans="1:19" ht="120">
      <c r="A545" s="3">
        <v>4</v>
      </c>
      <c r="B545" s="3" t="s">
        <v>209</v>
      </c>
      <c r="C545" s="4" t="s">
        <v>210</v>
      </c>
      <c r="D545" s="4" t="s">
        <v>211</v>
      </c>
      <c r="E545" s="41" t="s">
        <v>230</v>
      </c>
      <c r="F545" s="41">
        <f>IF(E545="Нет", 0, IF(E545="Да", A545, 0))</f>
        <v>0</v>
      </c>
      <c r="G545" s="96"/>
      <c r="H545" s="41" t="s">
        <v>230</v>
      </c>
      <c r="I545" s="41">
        <f>IF(H545="Нет", 0, IF(H545="Да", A545, 0))</f>
        <v>0</v>
      </c>
      <c r="K545" s="3">
        <v>4</v>
      </c>
      <c r="L545" s="3" t="s">
        <v>12</v>
      </c>
      <c r="M545" s="4" t="s">
        <v>13</v>
      </c>
      <c r="N545" s="4" t="s">
        <v>14</v>
      </c>
      <c r="O545" s="43" t="s">
        <v>230</v>
      </c>
      <c r="P545" s="41">
        <f>IF(O545="Нет", 0, IF(O545="Да", K545, 0))</f>
        <v>0</v>
      </c>
      <c r="Q545" s="96"/>
      <c r="R545" s="43" t="s">
        <v>230</v>
      </c>
      <c r="S545" s="41">
        <f>IF(R545="Нет", 0, IF(R545="Да", K545, 0))</f>
        <v>0</v>
      </c>
    </row>
    <row r="546" spans="1:19" ht="135">
      <c r="A546" s="3">
        <v>5</v>
      </c>
      <c r="B546" s="3" t="s">
        <v>212</v>
      </c>
      <c r="C546" s="4" t="s">
        <v>213</v>
      </c>
      <c r="D546" s="4" t="s">
        <v>214</v>
      </c>
      <c r="E546" s="41" t="s">
        <v>230</v>
      </c>
      <c r="F546" s="42">
        <f>IF(E546="Нет", 0, IF(E546="Да", A546, 0))</f>
        <v>0</v>
      </c>
      <c r="G546" s="97"/>
      <c r="H546" s="41" t="s">
        <v>230</v>
      </c>
      <c r="I546" s="42">
        <f>IF(H546="Нет", 0, IF(H546="Да", A546, 0))</f>
        <v>0</v>
      </c>
      <c r="K546" s="3">
        <v>5</v>
      </c>
      <c r="L546" s="3" t="s">
        <v>15</v>
      </c>
      <c r="M546" s="4" t="s">
        <v>16</v>
      </c>
      <c r="N546" s="4" t="s">
        <v>18</v>
      </c>
      <c r="O546" s="43" t="s">
        <v>230</v>
      </c>
      <c r="P546" s="42">
        <f>IF(O546="Нет", 0, IF(O546="Да", K546, 0))</f>
        <v>0</v>
      </c>
      <c r="Q546" s="97"/>
      <c r="R546" s="43" t="s">
        <v>230</v>
      </c>
      <c r="S546" s="42">
        <f>IF(R546="Нет", 0, IF(R546="Да", K546, 0))</f>
        <v>0</v>
      </c>
    </row>
    <row r="550" spans="1:19" ht="19.5" thickBot="1">
      <c r="A550" s="44" t="s">
        <v>228</v>
      </c>
      <c r="B550" s="45" t="str">
        <f>'орг-упр деятельность'!F57</f>
        <v>11)  хранение бланков и предписаний в неустановленных местах;</v>
      </c>
      <c r="C550" s="45"/>
      <c r="D550" s="45"/>
      <c r="E550" s="46"/>
      <c r="F550" s="46"/>
      <c r="G550" s="46"/>
      <c r="H550" s="46"/>
      <c r="I550" s="46"/>
      <c r="J550" s="46"/>
      <c r="K550" s="46"/>
      <c r="L550" s="46"/>
      <c r="M550" s="46"/>
      <c r="N550" s="46"/>
      <c r="O550" s="46"/>
      <c r="P550" s="46"/>
      <c r="Q550" s="46"/>
      <c r="R550" s="46"/>
      <c r="S550" s="46"/>
    </row>
    <row r="551" spans="1:19" ht="21.75" thickBot="1">
      <c r="A551" s="57" t="s">
        <v>229</v>
      </c>
      <c r="D551" s="55" t="s">
        <v>230</v>
      </c>
      <c r="E551" s="1"/>
      <c r="F551" s="49">
        <f>SUM(F554:F558)</f>
        <v>0</v>
      </c>
      <c r="G551" s="1"/>
      <c r="H551" s="1"/>
      <c r="I551" s="49">
        <f>SUM(I554:I558)</f>
        <v>0</v>
      </c>
      <c r="J551" s="1"/>
      <c r="K551" s="1"/>
      <c r="L551" s="1"/>
      <c r="M551" s="1"/>
      <c r="N551" s="1"/>
      <c r="O551" s="1"/>
      <c r="P551" s="49">
        <f>SUM(P554:P558)</f>
        <v>0</v>
      </c>
      <c r="Q551" s="1"/>
      <c r="R551" s="1"/>
      <c r="S551" s="49">
        <f>SUM(S554:S558)</f>
        <v>0</v>
      </c>
    </row>
    <row r="552" spans="1:19" ht="15.75">
      <c r="A552" s="48" t="s">
        <v>232</v>
      </c>
      <c r="K552" s="48" t="s">
        <v>233</v>
      </c>
    </row>
    <row r="553" spans="1:19" ht="25.5">
      <c r="A553" s="51" t="s">
        <v>0</v>
      </c>
      <c r="B553" s="52" t="s">
        <v>197</v>
      </c>
      <c r="C553" s="51" t="s">
        <v>198</v>
      </c>
      <c r="D553" s="51" t="s">
        <v>199</v>
      </c>
      <c r="E553" s="54" t="s">
        <v>234</v>
      </c>
      <c r="F553" s="54" t="s">
        <v>236</v>
      </c>
      <c r="G553" s="54" t="s">
        <v>235</v>
      </c>
      <c r="H553" s="54" t="s">
        <v>234</v>
      </c>
      <c r="I553" s="54" t="s">
        <v>237</v>
      </c>
      <c r="J553" s="53"/>
      <c r="K553" s="51" t="s">
        <v>0</v>
      </c>
      <c r="L553" s="51" t="s">
        <v>1</v>
      </c>
      <c r="M553" s="52" t="s">
        <v>2</v>
      </c>
      <c r="N553" s="51" t="s">
        <v>3</v>
      </c>
      <c r="O553" s="54" t="s">
        <v>234</v>
      </c>
      <c r="P553" s="51" t="s">
        <v>233</v>
      </c>
      <c r="Q553" s="54" t="s">
        <v>235</v>
      </c>
      <c r="R553" s="54" t="s">
        <v>234</v>
      </c>
      <c r="S553" s="54" t="str">
        <f>$S$32</f>
        <v>Итоговая вероятность</v>
      </c>
    </row>
    <row r="554" spans="1:19" ht="135">
      <c r="A554" s="3">
        <v>1</v>
      </c>
      <c r="B554" s="3" t="s">
        <v>200</v>
      </c>
      <c r="C554" s="4" t="s">
        <v>201</v>
      </c>
      <c r="D554" s="4" t="s">
        <v>202</v>
      </c>
      <c r="E554" s="50" t="s">
        <v>230</v>
      </c>
      <c r="F554" s="41">
        <f>IF(E554="Нет", 0, IF(E554="Да", A554, 0))</f>
        <v>0</v>
      </c>
      <c r="G554" s="95" t="s">
        <v>239</v>
      </c>
      <c r="H554" s="50" t="s">
        <v>230</v>
      </c>
      <c r="I554" s="41">
        <f>IF(H554="Нет", 0, IF(H554="Да", A554, 0))</f>
        <v>0</v>
      </c>
      <c r="K554" s="3">
        <v>1</v>
      </c>
      <c r="L554" s="3" t="s">
        <v>4</v>
      </c>
      <c r="M554" s="4" t="s">
        <v>5</v>
      </c>
      <c r="N554" s="4" t="s">
        <v>6</v>
      </c>
      <c r="O554" s="43" t="s">
        <v>230</v>
      </c>
      <c r="P554" s="41">
        <f>IF(O554="Нет",0,IF(O554="Да",K554,0))</f>
        <v>0</v>
      </c>
      <c r="Q554" s="95" t="str">
        <f>G554</f>
        <v>controls have been implemented etc.</v>
      </c>
      <c r="R554" s="43" t="s">
        <v>230</v>
      </c>
      <c r="S554" s="41">
        <f>IF(R554="Нет",0,IF(R554="Да",K554,0))</f>
        <v>0</v>
      </c>
    </row>
    <row r="555" spans="1:19" ht="105">
      <c r="A555" s="3">
        <v>2</v>
      </c>
      <c r="B555" s="3" t="s">
        <v>203</v>
      </c>
      <c r="C555" s="4" t="s">
        <v>204</v>
      </c>
      <c r="D555" s="4" t="s">
        <v>205</v>
      </c>
      <c r="E555" s="41" t="s">
        <v>230</v>
      </c>
      <c r="F555" s="41">
        <f>IF(E555="Нет", 0, IF(E555="Да", A555, 0))</f>
        <v>0</v>
      </c>
      <c r="G555" s="96"/>
      <c r="H555" s="41" t="s">
        <v>230</v>
      </c>
      <c r="I555" s="41">
        <f>IF(H555="Нет", 0, IF(H555="Да", A555, 0))</f>
        <v>0</v>
      </c>
      <c r="K555" s="3">
        <v>2</v>
      </c>
      <c r="L555" s="3" t="s">
        <v>7</v>
      </c>
      <c r="M555" s="4" t="s">
        <v>8</v>
      </c>
      <c r="N555" s="4" t="s">
        <v>9</v>
      </c>
      <c r="O555" s="43" t="s">
        <v>230</v>
      </c>
      <c r="P555" s="41">
        <f>IF(O555="Нет", 0, IF(O555="Да", K555, 0))</f>
        <v>0</v>
      </c>
      <c r="Q555" s="96"/>
      <c r="R555" s="43" t="s">
        <v>230</v>
      </c>
      <c r="S555" s="41">
        <f>IF(R555="Нет", 0, IF(R555="Да", K555, 0))</f>
        <v>0</v>
      </c>
    </row>
    <row r="556" spans="1:19" ht="105">
      <c r="A556" s="3">
        <v>3</v>
      </c>
      <c r="B556" s="3" t="s">
        <v>206</v>
      </c>
      <c r="C556" s="4" t="s">
        <v>207</v>
      </c>
      <c r="D556" s="4" t="s">
        <v>208</v>
      </c>
      <c r="E556" s="41" t="s">
        <v>230</v>
      </c>
      <c r="F556" s="41">
        <f>IF(E556="Нет", 0, IF(E556="Да", A556, 0))</f>
        <v>0</v>
      </c>
      <c r="G556" s="96"/>
      <c r="H556" s="41" t="s">
        <v>230</v>
      </c>
      <c r="I556" s="41">
        <f>IF(H556="Нет", 0, IF(H556="Да", A556, 0))</f>
        <v>0</v>
      </c>
      <c r="K556" s="3">
        <v>3</v>
      </c>
      <c r="L556" s="4" t="s">
        <v>17</v>
      </c>
      <c r="M556" s="4" t="s">
        <v>10</v>
      </c>
      <c r="N556" s="4" t="s">
        <v>11</v>
      </c>
      <c r="O556" s="43" t="s">
        <v>230</v>
      </c>
      <c r="P556" s="41">
        <f>IF(O556="Нет", 0, IF(O556="Да", K556, 0))</f>
        <v>0</v>
      </c>
      <c r="Q556" s="96"/>
      <c r="R556" s="43" t="s">
        <v>230</v>
      </c>
      <c r="S556" s="41">
        <f>IF(R556="Нет", 0, IF(R556="Да", K556, 0))</f>
        <v>0</v>
      </c>
    </row>
    <row r="557" spans="1:19" ht="120">
      <c r="A557" s="3">
        <v>4</v>
      </c>
      <c r="B557" s="3" t="s">
        <v>209</v>
      </c>
      <c r="C557" s="4" t="s">
        <v>210</v>
      </c>
      <c r="D557" s="4" t="s">
        <v>211</v>
      </c>
      <c r="E557" s="41" t="s">
        <v>230</v>
      </c>
      <c r="F557" s="41">
        <f>IF(E557="Нет", 0, IF(E557="Да", A557, 0))</f>
        <v>0</v>
      </c>
      <c r="G557" s="96"/>
      <c r="H557" s="41" t="s">
        <v>230</v>
      </c>
      <c r="I557" s="41">
        <f>IF(H557="Нет", 0, IF(H557="Да", A557, 0))</f>
        <v>0</v>
      </c>
      <c r="K557" s="3">
        <v>4</v>
      </c>
      <c r="L557" s="3" t="s">
        <v>12</v>
      </c>
      <c r="M557" s="4" t="s">
        <v>13</v>
      </c>
      <c r="N557" s="4" t="s">
        <v>14</v>
      </c>
      <c r="O557" s="43" t="s">
        <v>230</v>
      </c>
      <c r="P557" s="41">
        <f>IF(O557="Нет", 0, IF(O557="Да", K557, 0))</f>
        <v>0</v>
      </c>
      <c r="Q557" s="96"/>
      <c r="R557" s="43" t="s">
        <v>230</v>
      </c>
      <c r="S557" s="41">
        <f>IF(R557="Нет", 0, IF(R557="Да", K557, 0))</f>
        <v>0</v>
      </c>
    </row>
    <row r="558" spans="1:19" ht="135">
      <c r="A558" s="3">
        <v>5</v>
      </c>
      <c r="B558" s="3" t="s">
        <v>212</v>
      </c>
      <c r="C558" s="4" t="s">
        <v>213</v>
      </c>
      <c r="D558" s="4" t="s">
        <v>214</v>
      </c>
      <c r="E558" s="41" t="s">
        <v>230</v>
      </c>
      <c r="F558" s="42">
        <f>IF(E558="Нет", 0, IF(E558="Да", A558, 0))</f>
        <v>0</v>
      </c>
      <c r="G558" s="97"/>
      <c r="H558" s="41" t="s">
        <v>230</v>
      </c>
      <c r="I558" s="42">
        <f>IF(H558="Нет", 0, IF(H558="Да", A558, 0))</f>
        <v>0</v>
      </c>
      <c r="K558" s="3">
        <v>5</v>
      </c>
      <c r="L558" s="3" t="s">
        <v>15</v>
      </c>
      <c r="M558" s="4" t="s">
        <v>16</v>
      </c>
      <c r="N558" s="4" t="s">
        <v>18</v>
      </c>
      <c r="O558" s="43" t="s">
        <v>230</v>
      </c>
      <c r="P558" s="42">
        <f>IF(O558="Нет", 0, IF(O558="Да", K558, 0))</f>
        <v>0</v>
      </c>
      <c r="Q558" s="97"/>
      <c r="R558" s="43" t="s">
        <v>230</v>
      </c>
      <c r="S558" s="42">
        <f>IF(R558="Нет", 0, IF(R558="Да", K558, 0))</f>
        <v>0</v>
      </c>
    </row>
    <row r="562" spans="1:19" ht="19.5" thickBot="1">
      <c r="A562" s="44" t="s">
        <v>228</v>
      </c>
      <c r="B562" s="45" t="str">
        <f>'орг-упр деятельность'!F58</f>
        <v>12)  отсутствие лиц, ответственных за ведение учета бланков и предписаний;</v>
      </c>
      <c r="C562" s="45"/>
      <c r="D562" s="45"/>
      <c r="E562" s="46"/>
      <c r="F562" s="46"/>
      <c r="G562" s="46"/>
      <c r="H562" s="46"/>
      <c r="I562" s="46"/>
      <c r="J562" s="46"/>
      <c r="K562" s="46"/>
      <c r="L562" s="46"/>
      <c r="M562" s="46"/>
      <c r="N562" s="46"/>
      <c r="O562" s="46"/>
      <c r="P562" s="46"/>
      <c r="Q562" s="46"/>
      <c r="R562" s="46"/>
      <c r="S562" s="46"/>
    </row>
    <row r="563" spans="1:19" ht="21.75" thickBot="1">
      <c r="A563" s="57" t="s">
        <v>229</v>
      </c>
      <c r="D563" s="55" t="s">
        <v>230</v>
      </c>
      <c r="E563" s="1"/>
      <c r="F563" s="49">
        <f>SUM(F566:F570)</f>
        <v>0</v>
      </c>
      <c r="G563" s="1"/>
      <c r="H563" s="1"/>
      <c r="I563" s="49">
        <f>SUM(I566:I570)</f>
        <v>0</v>
      </c>
      <c r="J563" s="1"/>
      <c r="K563" s="1"/>
      <c r="L563" s="1"/>
      <c r="M563" s="1"/>
      <c r="N563" s="1"/>
      <c r="O563" s="1"/>
      <c r="P563" s="49">
        <f>SUM(P566:P570)</f>
        <v>0</v>
      </c>
      <c r="Q563" s="1"/>
      <c r="R563" s="1"/>
      <c r="S563" s="49">
        <f>SUM(S566:S570)</f>
        <v>0</v>
      </c>
    </row>
    <row r="564" spans="1:19" ht="15.75">
      <c r="A564" s="48" t="s">
        <v>232</v>
      </c>
      <c r="K564" s="48" t="s">
        <v>233</v>
      </c>
    </row>
    <row r="565" spans="1:19" ht="25.5">
      <c r="A565" s="51" t="s">
        <v>0</v>
      </c>
      <c r="B565" s="52" t="s">
        <v>197</v>
      </c>
      <c r="C565" s="51" t="s">
        <v>198</v>
      </c>
      <c r="D565" s="51" t="s">
        <v>199</v>
      </c>
      <c r="E565" s="54" t="s">
        <v>234</v>
      </c>
      <c r="F565" s="54" t="s">
        <v>236</v>
      </c>
      <c r="G565" s="54" t="s">
        <v>235</v>
      </c>
      <c r="H565" s="54" t="s">
        <v>234</v>
      </c>
      <c r="I565" s="54" t="s">
        <v>237</v>
      </c>
      <c r="J565" s="53"/>
      <c r="K565" s="51" t="s">
        <v>0</v>
      </c>
      <c r="L565" s="51" t="s">
        <v>1</v>
      </c>
      <c r="M565" s="52" t="s">
        <v>2</v>
      </c>
      <c r="N565" s="51" t="s">
        <v>3</v>
      </c>
      <c r="O565" s="54" t="s">
        <v>234</v>
      </c>
      <c r="P565" s="51" t="s">
        <v>233</v>
      </c>
      <c r="Q565" s="54" t="s">
        <v>235</v>
      </c>
      <c r="R565" s="54" t="s">
        <v>234</v>
      </c>
      <c r="S565" s="54" t="str">
        <f>$S$32</f>
        <v>Итоговая вероятность</v>
      </c>
    </row>
    <row r="566" spans="1:19" ht="135">
      <c r="A566" s="3">
        <v>1</v>
      </c>
      <c r="B566" s="3" t="s">
        <v>200</v>
      </c>
      <c r="C566" s="4" t="s">
        <v>201</v>
      </c>
      <c r="D566" s="4" t="s">
        <v>202</v>
      </c>
      <c r="E566" s="50" t="s">
        <v>230</v>
      </c>
      <c r="F566" s="41">
        <f>IF(E566="Нет", 0, IF(E566="Да", A566, 0))</f>
        <v>0</v>
      </c>
      <c r="G566" s="95" t="s">
        <v>239</v>
      </c>
      <c r="H566" s="50" t="s">
        <v>230</v>
      </c>
      <c r="I566" s="41">
        <f>IF(H566="Нет", 0, IF(H566="Да", A566, 0))</f>
        <v>0</v>
      </c>
      <c r="K566" s="3">
        <v>1</v>
      </c>
      <c r="L566" s="3" t="s">
        <v>4</v>
      </c>
      <c r="M566" s="4" t="s">
        <v>5</v>
      </c>
      <c r="N566" s="4" t="s">
        <v>6</v>
      </c>
      <c r="O566" s="43" t="s">
        <v>230</v>
      </c>
      <c r="P566" s="41">
        <f>IF(O566="Нет",0,IF(O566="Да",K566,0))</f>
        <v>0</v>
      </c>
      <c r="Q566" s="95" t="str">
        <f>G566</f>
        <v>controls have been implemented etc.</v>
      </c>
      <c r="R566" s="43" t="s">
        <v>230</v>
      </c>
      <c r="S566" s="41">
        <f>IF(R566="Нет",0,IF(R566="Да",K566,0))</f>
        <v>0</v>
      </c>
    </row>
    <row r="567" spans="1:19" ht="105">
      <c r="A567" s="3">
        <v>2</v>
      </c>
      <c r="B567" s="3" t="s">
        <v>203</v>
      </c>
      <c r="C567" s="4" t="s">
        <v>204</v>
      </c>
      <c r="D567" s="4" t="s">
        <v>205</v>
      </c>
      <c r="E567" s="41" t="s">
        <v>230</v>
      </c>
      <c r="F567" s="41">
        <f>IF(E567="Нет", 0, IF(E567="Да", A567, 0))</f>
        <v>0</v>
      </c>
      <c r="G567" s="96"/>
      <c r="H567" s="41" t="s">
        <v>230</v>
      </c>
      <c r="I567" s="41">
        <f>IF(H567="Нет", 0, IF(H567="Да", A567, 0))</f>
        <v>0</v>
      </c>
      <c r="K567" s="3">
        <v>2</v>
      </c>
      <c r="L567" s="3" t="s">
        <v>7</v>
      </c>
      <c r="M567" s="4" t="s">
        <v>8</v>
      </c>
      <c r="N567" s="4" t="s">
        <v>9</v>
      </c>
      <c r="O567" s="43" t="s">
        <v>230</v>
      </c>
      <c r="P567" s="41">
        <f>IF(O567="Нет", 0, IF(O567="Да", K567, 0))</f>
        <v>0</v>
      </c>
      <c r="Q567" s="96"/>
      <c r="R567" s="43" t="s">
        <v>230</v>
      </c>
      <c r="S567" s="41">
        <f>IF(R567="Нет", 0, IF(R567="Да", K567, 0))</f>
        <v>0</v>
      </c>
    </row>
    <row r="568" spans="1:19" ht="105">
      <c r="A568" s="3">
        <v>3</v>
      </c>
      <c r="B568" s="3" t="s">
        <v>206</v>
      </c>
      <c r="C568" s="4" t="s">
        <v>207</v>
      </c>
      <c r="D568" s="4" t="s">
        <v>208</v>
      </c>
      <c r="E568" s="41" t="s">
        <v>230</v>
      </c>
      <c r="F568" s="41">
        <f>IF(E568="Нет", 0, IF(E568="Да", A568, 0))</f>
        <v>0</v>
      </c>
      <c r="G568" s="96"/>
      <c r="H568" s="41" t="s">
        <v>230</v>
      </c>
      <c r="I568" s="41">
        <f>IF(H568="Нет", 0, IF(H568="Да", A568, 0))</f>
        <v>0</v>
      </c>
      <c r="K568" s="3">
        <v>3</v>
      </c>
      <c r="L568" s="4" t="s">
        <v>17</v>
      </c>
      <c r="M568" s="4" t="s">
        <v>10</v>
      </c>
      <c r="N568" s="4" t="s">
        <v>11</v>
      </c>
      <c r="O568" s="43" t="s">
        <v>230</v>
      </c>
      <c r="P568" s="41">
        <f>IF(O568="Нет", 0, IF(O568="Да", K568, 0))</f>
        <v>0</v>
      </c>
      <c r="Q568" s="96"/>
      <c r="R568" s="43" t="s">
        <v>230</v>
      </c>
      <c r="S568" s="41">
        <f>IF(R568="Нет", 0, IF(R568="Да", K568, 0))</f>
        <v>0</v>
      </c>
    </row>
    <row r="569" spans="1:19" ht="120">
      <c r="A569" s="3">
        <v>4</v>
      </c>
      <c r="B569" s="3" t="s">
        <v>209</v>
      </c>
      <c r="C569" s="4" t="s">
        <v>210</v>
      </c>
      <c r="D569" s="4" t="s">
        <v>211</v>
      </c>
      <c r="E569" s="41" t="s">
        <v>230</v>
      </c>
      <c r="F569" s="41">
        <f>IF(E569="Нет", 0, IF(E569="Да", A569, 0))</f>
        <v>0</v>
      </c>
      <c r="G569" s="96"/>
      <c r="H569" s="41" t="s">
        <v>230</v>
      </c>
      <c r="I569" s="41">
        <f>IF(H569="Нет", 0, IF(H569="Да", A569, 0))</f>
        <v>0</v>
      </c>
      <c r="K569" s="3">
        <v>4</v>
      </c>
      <c r="L569" s="3" t="s">
        <v>12</v>
      </c>
      <c r="M569" s="4" t="s">
        <v>13</v>
      </c>
      <c r="N569" s="4" t="s">
        <v>14</v>
      </c>
      <c r="O569" s="43" t="s">
        <v>230</v>
      </c>
      <c r="P569" s="41">
        <f>IF(O569="Нет", 0, IF(O569="Да", K569, 0))</f>
        <v>0</v>
      </c>
      <c r="Q569" s="96"/>
      <c r="R569" s="43" t="s">
        <v>230</v>
      </c>
      <c r="S569" s="41">
        <f>IF(R569="Нет", 0, IF(R569="Да", K569, 0))</f>
        <v>0</v>
      </c>
    </row>
    <row r="570" spans="1:19" ht="135">
      <c r="A570" s="3">
        <v>5</v>
      </c>
      <c r="B570" s="3" t="s">
        <v>212</v>
      </c>
      <c r="C570" s="4" t="s">
        <v>213</v>
      </c>
      <c r="D570" s="4" t="s">
        <v>214</v>
      </c>
      <c r="E570" s="41" t="s">
        <v>230</v>
      </c>
      <c r="F570" s="42">
        <f>IF(E570="Нет", 0, IF(E570="Да", A570, 0))</f>
        <v>0</v>
      </c>
      <c r="G570" s="97"/>
      <c r="H570" s="41" t="s">
        <v>230</v>
      </c>
      <c r="I570" s="42">
        <f>IF(H570="Нет", 0, IF(H570="Да", A570, 0))</f>
        <v>0</v>
      </c>
      <c r="K570" s="3">
        <v>5</v>
      </c>
      <c r="L570" s="3" t="s">
        <v>15</v>
      </c>
      <c r="M570" s="4" t="s">
        <v>16</v>
      </c>
      <c r="N570" s="4" t="s">
        <v>18</v>
      </c>
      <c r="O570" s="43" t="s">
        <v>230</v>
      </c>
      <c r="P570" s="42">
        <f>IF(O570="Нет", 0, IF(O570="Да", K570, 0))</f>
        <v>0</v>
      </c>
      <c r="Q570" s="97"/>
      <c r="R570" s="43" t="s">
        <v>230</v>
      </c>
      <c r="S570" s="42">
        <f>IF(R570="Нет", 0, IF(R570="Да", K570, 0))</f>
        <v>0</v>
      </c>
    </row>
    <row r="574" spans="1:19" ht="19.5" thickBot="1">
      <c r="A574" s="44" t="s">
        <v>228</v>
      </c>
      <c r="B574" s="45" t="str">
        <f>'орг-упр деятельность'!F59</f>
        <v>13)  отсутствие соответствующей регламентации по учету бланков ведомственными актами);</v>
      </c>
      <c r="C574" s="45"/>
      <c r="D574" s="45"/>
      <c r="E574" s="46"/>
      <c r="F574" s="46"/>
      <c r="G574" s="46"/>
      <c r="H574" s="46"/>
      <c r="I574" s="46"/>
      <c r="J574" s="46"/>
      <c r="K574" s="46"/>
      <c r="L574" s="46"/>
      <c r="M574" s="46"/>
      <c r="N574" s="46"/>
      <c r="O574" s="46"/>
      <c r="P574" s="46"/>
      <c r="Q574" s="46"/>
      <c r="R574" s="46"/>
      <c r="S574" s="46"/>
    </row>
    <row r="575" spans="1:19" ht="21.75" thickBot="1">
      <c r="A575" s="57" t="s">
        <v>229</v>
      </c>
      <c r="D575" s="55" t="s">
        <v>230</v>
      </c>
      <c r="E575" s="1"/>
      <c r="F575" s="49">
        <f>SUM(F578:F582)</f>
        <v>0</v>
      </c>
      <c r="G575" s="1"/>
      <c r="H575" s="1"/>
      <c r="I575" s="49">
        <f>SUM(I578:I582)</f>
        <v>0</v>
      </c>
      <c r="J575" s="1"/>
      <c r="K575" s="1"/>
      <c r="L575" s="1"/>
      <c r="M575" s="1"/>
      <c r="N575" s="1"/>
      <c r="O575" s="1"/>
      <c r="P575" s="49">
        <f>SUM(P578:P582)</f>
        <v>0</v>
      </c>
      <c r="Q575" s="1"/>
      <c r="R575" s="1"/>
      <c r="S575" s="49">
        <f>SUM(S578:S582)</f>
        <v>0</v>
      </c>
    </row>
    <row r="576" spans="1:19" ht="15.75">
      <c r="A576" s="48" t="s">
        <v>232</v>
      </c>
      <c r="K576" s="48" t="s">
        <v>233</v>
      </c>
    </row>
    <row r="577" spans="1:19" ht="25.5">
      <c r="A577" s="51" t="s">
        <v>0</v>
      </c>
      <c r="B577" s="52" t="s">
        <v>197</v>
      </c>
      <c r="C577" s="51" t="s">
        <v>198</v>
      </c>
      <c r="D577" s="51" t="s">
        <v>199</v>
      </c>
      <c r="E577" s="54" t="s">
        <v>234</v>
      </c>
      <c r="F577" s="54" t="s">
        <v>236</v>
      </c>
      <c r="G577" s="54" t="s">
        <v>235</v>
      </c>
      <c r="H577" s="54" t="s">
        <v>234</v>
      </c>
      <c r="I577" s="54" t="s">
        <v>237</v>
      </c>
      <c r="J577" s="53"/>
      <c r="K577" s="51" t="s">
        <v>0</v>
      </c>
      <c r="L577" s="51" t="s">
        <v>1</v>
      </c>
      <c r="M577" s="52" t="s">
        <v>2</v>
      </c>
      <c r="N577" s="51" t="s">
        <v>3</v>
      </c>
      <c r="O577" s="54" t="s">
        <v>234</v>
      </c>
      <c r="P577" s="51" t="s">
        <v>233</v>
      </c>
      <c r="Q577" s="54" t="s">
        <v>235</v>
      </c>
      <c r="R577" s="54" t="s">
        <v>234</v>
      </c>
      <c r="S577" s="54" t="str">
        <f>$S$32</f>
        <v>Итоговая вероятность</v>
      </c>
    </row>
    <row r="578" spans="1:19" ht="135">
      <c r="A578" s="3">
        <v>1</v>
      </c>
      <c r="B578" s="3" t="s">
        <v>200</v>
      </c>
      <c r="C578" s="4" t="s">
        <v>201</v>
      </c>
      <c r="D578" s="4" t="s">
        <v>202</v>
      </c>
      <c r="E578" s="50" t="s">
        <v>230</v>
      </c>
      <c r="F578" s="41">
        <f>IF(E578="Нет", 0, IF(E578="Да", A578, 0))</f>
        <v>0</v>
      </c>
      <c r="G578" s="95" t="s">
        <v>239</v>
      </c>
      <c r="H578" s="50" t="s">
        <v>230</v>
      </c>
      <c r="I578" s="41">
        <f>IF(H578="Нет", 0, IF(H578="Да", A578, 0))</f>
        <v>0</v>
      </c>
      <c r="K578" s="3">
        <v>1</v>
      </c>
      <c r="L578" s="3" t="s">
        <v>4</v>
      </c>
      <c r="M578" s="4" t="s">
        <v>5</v>
      </c>
      <c r="N578" s="4" t="s">
        <v>6</v>
      </c>
      <c r="O578" s="43" t="s">
        <v>230</v>
      </c>
      <c r="P578" s="41">
        <f>IF(O578="Нет",0,IF(O578="Да",K578,0))</f>
        <v>0</v>
      </c>
      <c r="Q578" s="95" t="str">
        <f>G578</f>
        <v>controls have been implemented etc.</v>
      </c>
      <c r="R578" s="43" t="s">
        <v>230</v>
      </c>
      <c r="S578" s="41">
        <f>IF(R578="Нет",0,IF(R578="Да",K578,0))</f>
        <v>0</v>
      </c>
    </row>
    <row r="579" spans="1:19" ht="105">
      <c r="A579" s="3">
        <v>2</v>
      </c>
      <c r="B579" s="3" t="s">
        <v>203</v>
      </c>
      <c r="C579" s="4" t="s">
        <v>204</v>
      </c>
      <c r="D579" s="4" t="s">
        <v>205</v>
      </c>
      <c r="E579" s="41" t="s">
        <v>230</v>
      </c>
      <c r="F579" s="41">
        <f>IF(E579="Нет", 0, IF(E579="Да", A579, 0))</f>
        <v>0</v>
      </c>
      <c r="G579" s="96"/>
      <c r="H579" s="41" t="s">
        <v>230</v>
      </c>
      <c r="I579" s="41">
        <f>IF(H579="Нет", 0, IF(H579="Да", A579, 0))</f>
        <v>0</v>
      </c>
      <c r="K579" s="3">
        <v>2</v>
      </c>
      <c r="L579" s="3" t="s">
        <v>7</v>
      </c>
      <c r="M579" s="4" t="s">
        <v>8</v>
      </c>
      <c r="N579" s="4" t="s">
        <v>9</v>
      </c>
      <c r="O579" s="43" t="s">
        <v>230</v>
      </c>
      <c r="P579" s="41">
        <f>IF(O579="Нет", 0, IF(O579="Да", K579, 0))</f>
        <v>0</v>
      </c>
      <c r="Q579" s="96"/>
      <c r="R579" s="43" t="s">
        <v>230</v>
      </c>
      <c r="S579" s="41">
        <f>IF(R579="Нет", 0, IF(R579="Да", K579, 0))</f>
        <v>0</v>
      </c>
    </row>
    <row r="580" spans="1:19" ht="105">
      <c r="A580" s="3">
        <v>3</v>
      </c>
      <c r="B580" s="3" t="s">
        <v>206</v>
      </c>
      <c r="C580" s="4" t="s">
        <v>207</v>
      </c>
      <c r="D580" s="4" t="s">
        <v>208</v>
      </c>
      <c r="E580" s="41" t="s">
        <v>230</v>
      </c>
      <c r="F580" s="41">
        <f>IF(E580="Нет", 0, IF(E580="Да", A580, 0))</f>
        <v>0</v>
      </c>
      <c r="G580" s="96"/>
      <c r="H580" s="41" t="s">
        <v>230</v>
      </c>
      <c r="I580" s="41">
        <f>IF(H580="Нет", 0, IF(H580="Да", A580, 0))</f>
        <v>0</v>
      </c>
      <c r="K580" s="3">
        <v>3</v>
      </c>
      <c r="L580" s="4" t="s">
        <v>17</v>
      </c>
      <c r="M580" s="4" t="s">
        <v>10</v>
      </c>
      <c r="N580" s="4" t="s">
        <v>11</v>
      </c>
      <c r="O580" s="43" t="s">
        <v>230</v>
      </c>
      <c r="P580" s="41">
        <f>IF(O580="Нет", 0, IF(O580="Да", K580, 0))</f>
        <v>0</v>
      </c>
      <c r="Q580" s="96"/>
      <c r="R580" s="43" t="s">
        <v>230</v>
      </c>
      <c r="S580" s="41">
        <f>IF(R580="Нет", 0, IF(R580="Да", K580, 0))</f>
        <v>0</v>
      </c>
    </row>
    <row r="581" spans="1:19" ht="120">
      <c r="A581" s="3">
        <v>4</v>
      </c>
      <c r="B581" s="3" t="s">
        <v>209</v>
      </c>
      <c r="C581" s="4" t="s">
        <v>210</v>
      </c>
      <c r="D581" s="4" t="s">
        <v>211</v>
      </c>
      <c r="E581" s="41" t="s">
        <v>230</v>
      </c>
      <c r="F581" s="41">
        <f>IF(E581="Нет", 0, IF(E581="Да", A581, 0))</f>
        <v>0</v>
      </c>
      <c r="G581" s="96"/>
      <c r="H581" s="41" t="s">
        <v>230</v>
      </c>
      <c r="I581" s="41">
        <f>IF(H581="Нет", 0, IF(H581="Да", A581, 0))</f>
        <v>0</v>
      </c>
      <c r="K581" s="3">
        <v>4</v>
      </c>
      <c r="L581" s="3" t="s">
        <v>12</v>
      </c>
      <c r="M581" s="4" t="s">
        <v>13</v>
      </c>
      <c r="N581" s="4" t="s">
        <v>14</v>
      </c>
      <c r="O581" s="43" t="s">
        <v>230</v>
      </c>
      <c r="P581" s="41">
        <f>IF(O581="Нет", 0, IF(O581="Да", K581, 0))</f>
        <v>0</v>
      </c>
      <c r="Q581" s="96"/>
      <c r="R581" s="43" t="s">
        <v>230</v>
      </c>
      <c r="S581" s="41">
        <f>IF(R581="Нет", 0, IF(R581="Да", K581, 0))</f>
        <v>0</v>
      </c>
    </row>
    <row r="582" spans="1:19" ht="135">
      <c r="A582" s="3">
        <v>5</v>
      </c>
      <c r="B582" s="3" t="s">
        <v>212</v>
      </c>
      <c r="C582" s="4" t="s">
        <v>213</v>
      </c>
      <c r="D582" s="4" t="s">
        <v>214</v>
      </c>
      <c r="E582" s="41" t="s">
        <v>230</v>
      </c>
      <c r="F582" s="42">
        <f>IF(E582="Нет", 0, IF(E582="Да", A582, 0))</f>
        <v>0</v>
      </c>
      <c r="G582" s="97"/>
      <c r="H582" s="41" t="s">
        <v>230</v>
      </c>
      <c r="I582" s="42">
        <f>IF(H582="Нет", 0, IF(H582="Да", A582, 0))</f>
        <v>0</v>
      </c>
      <c r="K582" s="3">
        <v>5</v>
      </c>
      <c r="L582" s="3" t="s">
        <v>15</v>
      </c>
      <c r="M582" s="4" t="s">
        <v>16</v>
      </c>
      <c r="N582" s="4" t="s">
        <v>18</v>
      </c>
      <c r="O582" s="43" t="s">
        <v>230</v>
      </c>
      <c r="P582" s="42">
        <f>IF(O582="Нет", 0, IF(O582="Да", K582, 0))</f>
        <v>0</v>
      </c>
      <c r="Q582" s="97"/>
      <c r="R582" s="43" t="s">
        <v>230</v>
      </c>
      <c r="S582" s="42">
        <f>IF(R582="Нет", 0, IF(R582="Да", K582, 0))</f>
        <v>0</v>
      </c>
    </row>
    <row r="586" spans="1:19" ht="19.5" thickBot="1">
      <c r="A586" s="44" t="s">
        <v>228</v>
      </c>
      <c r="B586" s="45" t="str">
        <f>'орг-упр деятельность'!F60</f>
        <v>14)  отсутствие или недостаточность работы по анализу контрольных мероприятий в разрезе регионов, видов нарушений, применяемых санкций;</v>
      </c>
      <c r="C586" s="45"/>
      <c r="D586" s="45"/>
      <c r="E586" s="46"/>
      <c r="F586" s="46"/>
      <c r="G586" s="46"/>
      <c r="H586" s="46"/>
      <c r="I586" s="46"/>
      <c r="J586" s="46"/>
      <c r="K586" s="46"/>
      <c r="L586" s="46"/>
      <c r="M586" s="46"/>
      <c r="N586" s="46"/>
      <c r="O586" s="46"/>
      <c r="P586" s="46"/>
      <c r="Q586" s="46"/>
      <c r="R586" s="46"/>
      <c r="S586" s="46"/>
    </row>
    <row r="587" spans="1:19" ht="21.75" thickBot="1">
      <c r="A587" s="57" t="s">
        <v>229</v>
      </c>
      <c r="D587" s="55" t="s">
        <v>230</v>
      </c>
      <c r="E587" s="1"/>
      <c r="F587" s="49">
        <f>SUM(F590:F594)</f>
        <v>0</v>
      </c>
      <c r="G587" s="1"/>
      <c r="H587" s="1"/>
      <c r="I587" s="49">
        <f>SUM(I590:I594)</f>
        <v>0</v>
      </c>
      <c r="J587" s="1"/>
      <c r="K587" s="1"/>
      <c r="L587" s="1"/>
      <c r="M587" s="1"/>
      <c r="N587" s="1"/>
      <c r="O587" s="1"/>
      <c r="P587" s="49">
        <f>SUM(P590:P594)</f>
        <v>0</v>
      </c>
      <c r="Q587" s="1"/>
      <c r="R587" s="1"/>
      <c r="S587" s="49">
        <f>SUM(S590:S594)</f>
        <v>0</v>
      </c>
    </row>
    <row r="588" spans="1:19" ht="15.75">
      <c r="A588" s="48" t="s">
        <v>232</v>
      </c>
      <c r="K588" s="48" t="s">
        <v>233</v>
      </c>
    </row>
    <row r="589" spans="1:19" ht="25.5">
      <c r="A589" s="51" t="s">
        <v>0</v>
      </c>
      <c r="B589" s="52" t="s">
        <v>197</v>
      </c>
      <c r="C589" s="51" t="s">
        <v>198</v>
      </c>
      <c r="D589" s="51" t="s">
        <v>199</v>
      </c>
      <c r="E589" s="54" t="s">
        <v>234</v>
      </c>
      <c r="F589" s="54" t="s">
        <v>236</v>
      </c>
      <c r="G589" s="54" t="s">
        <v>235</v>
      </c>
      <c r="H589" s="54" t="s">
        <v>234</v>
      </c>
      <c r="I589" s="54" t="s">
        <v>237</v>
      </c>
      <c r="J589" s="53"/>
      <c r="K589" s="51" t="s">
        <v>0</v>
      </c>
      <c r="L589" s="51" t="s">
        <v>1</v>
      </c>
      <c r="M589" s="52" t="s">
        <v>2</v>
      </c>
      <c r="N589" s="51" t="s">
        <v>3</v>
      </c>
      <c r="O589" s="54" t="s">
        <v>234</v>
      </c>
      <c r="P589" s="51" t="s">
        <v>233</v>
      </c>
      <c r="Q589" s="54" t="s">
        <v>235</v>
      </c>
      <c r="R589" s="54" t="s">
        <v>234</v>
      </c>
      <c r="S589" s="54" t="str">
        <f>$S$32</f>
        <v>Итоговая вероятность</v>
      </c>
    </row>
    <row r="590" spans="1:19" ht="135">
      <c r="A590" s="3">
        <v>1</v>
      </c>
      <c r="B590" s="3" t="s">
        <v>200</v>
      </c>
      <c r="C590" s="4" t="s">
        <v>201</v>
      </c>
      <c r="D590" s="4" t="s">
        <v>202</v>
      </c>
      <c r="E590" s="50" t="s">
        <v>230</v>
      </c>
      <c r="F590" s="41">
        <f>IF(E590="Нет", 0, IF(E590="Да", A590, 0))</f>
        <v>0</v>
      </c>
      <c r="G590" s="95" t="s">
        <v>239</v>
      </c>
      <c r="H590" s="50" t="s">
        <v>230</v>
      </c>
      <c r="I590" s="41">
        <f>IF(H590="Нет", 0, IF(H590="Да", A590, 0))</f>
        <v>0</v>
      </c>
      <c r="K590" s="3">
        <v>1</v>
      </c>
      <c r="L590" s="3" t="s">
        <v>4</v>
      </c>
      <c r="M590" s="4" t="s">
        <v>5</v>
      </c>
      <c r="N590" s="4" t="s">
        <v>6</v>
      </c>
      <c r="O590" s="43" t="s">
        <v>230</v>
      </c>
      <c r="P590" s="41">
        <f>IF(O590="Нет",0,IF(O590="Да",K590,0))</f>
        <v>0</v>
      </c>
      <c r="Q590" s="95" t="str">
        <f>G590</f>
        <v>controls have been implemented etc.</v>
      </c>
      <c r="R590" s="43" t="s">
        <v>230</v>
      </c>
      <c r="S590" s="41">
        <f>IF(R590="Нет",0,IF(R590="Да",K590,0))</f>
        <v>0</v>
      </c>
    </row>
    <row r="591" spans="1:19" ht="105">
      <c r="A591" s="3">
        <v>2</v>
      </c>
      <c r="B591" s="3" t="s">
        <v>203</v>
      </c>
      <c r="C591" s="4" t="s">
        <v>204</v>
      </c>
      <c r="D591" s="4" t="s">
        <v>205</v>
      </c>
      <c r="E591" s="41" t="s">
        <v>230</v>
      </c>
      <c r="F591" s="41">
        <f>IF(E591="Нет", 0, IF(E591="Да", A591, 0))</f>
        <v>0</v>
      </c>
      <c r="G591" s="96"/>
      <c r="H591" s="41" t="s">
        <v>230</v>
      </c>
      <c r="I591" s="41">
        <f>IF(H591="Нет", 0, IF(H591="Да", A591, 0))</f>
        <v>0</v>
      </c>
      <c r="K591" s="3">
        <v>2</v>
      </c>
      <c r="L591" s="3" t="s">
        <v>7</v>
      </c>
      <c r="M591" s="4" t="s">
        <v>8</v>
      </c>
      <c r="N591" s="4" t="s">
        <v>9</v>
      </c>
      <c r="O591" s="43" t="s">
        <v>230</v>
      </c>
      <c r="P591" s="41">
        <f>IF(O591="Нет", 0, IF(O591="Да", K591, 0))</f>
        <v>0</v>
      </c>
      <c r="Q591" s="96"/>
      <c r="R591" s="43" t="s">
        <v>230</v>
      </c>
      <c r="S591" s="41">
        <f>IF(R591="Нет", 0, IF(R591="Да", K591, 0))</f>
        <v>0</v>
      </c>
    </row>
    <row r="592" spans="1:19" ht="105">
      <c r="A592" s="3">
        <v>3</v>
      </c>
      <c r="B592" s="3" t="s">
        <v>206</v>
      </c>
      <c r="C592" s="4" t="s">
        <v>207</v>
      </c>
      <c r="D592" s="4" t="s">
        <v>208</v>
      </c>
      <c r="E592" s="41" t="s">
        <v>230</v>
      </c>
      <c r="F592" s="41">
        <f>IF(E592="Нет", 0, IF(E592="Да", A592, 0))</f>
        <v>0</v>
      </c>
      <c r="G592" s="96"/>
      <c r="H592" s="41" t="s">
        <v>230</v>
      </c>
      <c r="I592" s="41">
        <f>IF(H592="Нет", 0, IF(H592="Да", A592, 0))</f>
        <v>0</v>
      </c>
      <c r="K592" s="3">
        <v>3</v>
      </c>
      <c r="L592" s="4" t="s">
        <v>17</v>
      </c>
      <c r="M592" s="4" t="s">
        <v>10</v>
      </c>
      <c r="N592" s="4" t="s">
        <v>11</v>
      </c>
      <c r="O592" s="43" t="s">
        <v>230</v>
      </c>
      <c r="P592" s="41">
        <f>IF(O592="Нет", 0, IF(O592="Да", K592, 0))</f>
        <v>0</v>
      </c>
      <c r="Q592" s="96"/>
      <c r="R592" s="43" t="s">
        <v>230</v>
      </c>
      <c r="S592" s="41">
        <f>IF(R592="Нет", 0, IF(R592="Да", K592, 0))</f>
        <v>0</v>
      </c>
    </row>
    <row r="593" spans="1:19" ht="120">
      <c r="A593" s="3">
        <v>4</v>
      </c>
      <c r="B593" s="3" t="s">
        <v>209</v>
      </c>
      <c r="C593" s="4" t="s">
        <v>210</v>
      </c>
      <c r="D593" s="4" t="s">
        <v>211</v>
      </c>
      <c r="E593" s="41" t="s">
        <v>230</v>
      </c>
      <c r="F593" s="41">
        <f>IF(E593="Нет", 0, IF(E593="Да", A593, 0))</f>
        <v>0</v>
      </c>
      <c r="G593" s="96"/>
      <c r="H593" s="41" t="s">
        <v>230</v>
      </c>
      <c r="I593" s="41">
        <f>IF(H593="Нет", 0, IF(H593="Да", A593, 0))</f>
        <v>0</v>
      </c>
      <c r="K593" s="3">
        <v>4</v>
      </c>
      <c r="L593" s="3" t="s">
        <v>12</v>
      </c>
      <c r="M593" s="4" t="s">
        <v>13</v>
      </c>
      <c r="N593" s="4" t="s">
        <v>14</v>
      </c>
      <c r="O593" s="43" t="s">
        <v>230</v>
      </c>
      <c r="P593" s="41">
        <f>IF(O593="Нет", 0, IF(O593="Да", K593, 0))</f>
        <v>0</v>
      </c>
      <c r="Q593" s="96"/>
      <c r="R593" s="43" t="s">
        <v>230</v>
      </c>
      <c r="S593" s="41">
        <f>IF(R593="Нет", 0, IF(R593="Да", K593, 0))</f>
        <v>0</v>
      </c>
    </row>
    <row r="594" spans="1:19" ht="135">
      <c r="A594" s="3">
        <v>5</v>
      </c>
      <c r="B594" s="3" t="s">
        <v>212</v>
      </c>
      <c r="C594" s="4" t="s">
        <v>213</v>
      </c>
      <c r="D594" s="4" t="s">
        <v>214</v>
      </c>
      <c r="E594" s="41" t="s">
        <v>230</v>
      </c>
      <c r="F594" s="42">
        <f>IF(E594="Нет", 0, IF(E594="Да", A594, 0))</f>
        <v>0</v>
      </c>
      <c r="G594" s="97"/>
      <c r="H594" s="41" t="s">
        <v>230</v>
      </c>
      <c r="I594" s="42">
        <f>IF(H594="Нет", 0, IF(H594="Да", A594, 0))</f>
        <v>0</v>
      </c>
      <c r="K594" s="3">
        <v>5</v>
      </c>
      <c r="L594" s="3" t="s">
        <v>15</v>
      </c>
      <c r="M594" s="4" t="s">
        <v>16</v>
      </c>
      <c r="N594" s="4" t="s">
        <v>18</v>
      </c>
      <c r="O594" s="43" t="s">
        <v>230</v>
      </c>
      <c r="P594" s="42">
        <f>IF(O594="Нет", 0, IF(O594="Да", K594, 0))</f>
        <v>0</v>
      </c>
      <c r="Q594" s="97"/>
      <c r="R594" s="43" t="s">
        <v>230</v>
      </c>
      <c r="S594" s="42">
        <f>IF(R594="Нет", 0, IF(R594="Да", K594, 0))</f>
        <v>0</v>
      </c>
    </row>
    <row r="598" spans="1:19" ht="19.5" thickBot="1">
      <c r="A598" s="44" t="s">
        <v>228</v>
      </c>
      <c r="B598" s="45" t="str">
        <f>'орг-упр деятельность'!F61</f>
        <v>15)  отсутствие мер по выявлению проблем на практике и выработке предложений по их устранению;</v>
      </c>
      <c r="C598" s="45"/>
      <c r="D598" s="45"/>
      <c r="E598" s="46"/>
      <c r="F598" s="46"/>
      <c r="G598" s="46"/>
      <c r="H598" s="46"/>
      <c r="I598" s="46"/>
      <c r="J598" s="46"/>
      <c r="K598" s="46"/>
      <c r="L598" s="46"/>
      <c r="M598" s="46"/>
      <c r="N598" s="46"/>
      <c r="O598" s="46"/>
      <c r="P598" s="46"/>
      <c r="Q598" s="46"/>
      <c r="R598" s="46"/>
      <c r="S598" s="46"/>
    </row>
    <row r="599" spans="1:19" ht="21.75" thickBot="1">
      <c r="A599" s="57" t="s">
        <v>229</v>
      </c>
      <c r="D599" s="55" t="s">
        <v>230</v>
      </c>
      <c r="E599" s="1"/>
      <c r="F599" s="49">
        <f>SUM(F602:F606)</f>
        <v>0</v>
      </c>
      <c r="G599" s="1"/>
      <c r="H599" s="1"/>
      <c r="I599" s="49">
        <f>SUM(I602:I606)</f>
        <v>0</v>
      </c>
      <c r="J599" s="1"/>
      <c r="K599" s="1"/>
      <c r="L599" s="1"/>
      <c r="M599" s="1"/>
      <c r="N599" s="1"/>
      <c r="O599" s="1"/>
      <c r="P599" s="49">
        <f>SUM(P602:P606)</f>
        <v>0</v>
      </c>
      <c r="Q599" s="1"/>
      <c r="R599" s="1"/>
      <c r="S599" s="49">
        <f>SUM(S602:S606)</f>
        <v>0</v>
      </c>
    </row>
    <row r="600" spans="1:19" ht="15.75">
      <c r="A600" s="48" t="s">
        <v>232</v>
      </c>
      <c r="K600" s="48" t="s">
        <v>233</v>
      </c>
    </row>
    <row r="601" spans="1:19" ht="25.5">
      <c r="A601" s="51" t="s">
        <v>0</v>
      </c>
      <c r="B601" s="52" t="s">
        <v>197</v>
      </c>
      <c r="C601" s="51" t="s">
        <v>198</v>
      </c>
      <c r="D601" s="51" t="s">
        <v>199</v>
      </c>
      <c r="E601" s="54" t="s">
        <v>234</v>
      </c>
      <c r="F601" s="54" t="s">
        <v>236</v>
      </c>
      <c r="G601" s="54" t="s">
        <v>235</v>
      </c>
      <c r="H601" s="54" t="s">
        <v>234</v>
      </c>
      <c r="I601" s="54" t="s">
        <v>237</v>
      </c>
      <c r="J601" s="53"/>
      <c r="K601" s="51" t="s">
        <v>0</v>
      </c>
      <c r="L601" s="51" t="s">
        <v>1</v>
      </c>
      <c r="M601" s="52" t="s">
        <v>2</v>
      </c>
      <c r="N601" s="51" t="s">
        <v>3</v>
      </c>
      <c r="O601" s="54" t="s">
        <v>234</v>
      </c>
      <c r="P601" s="51" t="s">
        <v>233</v>
      </c>
      <c r="Q601" s="54" t="s">
        <v>235</v>
      </c>
      <c r="R601" s="54" t="s">
        <v>234</v>
      </c>
      <c r="S601" s="54" t="str">
        <f>$S$32</f>
        <v>Итоговая вероятность</v>
      </c>
    </row>
    <row r="602" spans="1:19" ht="135">
      <c r="A602" s="3">
        <v>1</v>
      </c>
      <c r="B602" s="3" t="s">
        <v>200</v>
      </c>
      <c r="C602" s="4" t="s">
        <v>201</v>
      </c>
      <c r="D602" s="4" t="s">
        <v>202</v>
      </c>
      <c r="E602" s="50" t="s">
        <v>230</v>
      </c>
      <c r="F602" s="41">
        <f>IF(E602="Нет", 0, IF(E602="Да", A602, 0))</f>
        <v>0</v>
      </c>
      <c r="G602" s="95" t="s">
        <v>239</v>
      </c>
      <c r="H602" s="50" t="s">
        <v>230</v>
      </c>
      <c r="I602" s="41">
        <f>IF(H602="Нет", 0, IF(H602="Да", A602, 0))</f>
        <v>0</v>
      </c>
      <c r="K602" s="3">
        <v>1</v>
      </c>
      <c r="L602" s="3" t="s">
        <v>4</v>
      </c>
      <c r="M602" s="4" t="s">
        <v>5</v>
      </c>
      <c r="N602" s="4" t="s">
        <v>6</v>
      </c>
      <c r="O602" s="43" t="s">
        <v>230</v>
      </c>
      <c r="P602" s="41">
        <f>IF(O602="Нет",0,IF(O602="Да",K602,0))</f>
        <v>0</v>
      </c>
      <c r="Q602" s="95" t="str">
        <f>G602</f>
        <v>controls have been implemented etc.</v>
      </c>
      <c r="R602" s="43" t="s">
        <v>230</v>
      </c>
      <c r="S602" s="41">
        <f>IF(R602="Нет",0,IF(R602="Да",K602,0))</f>
        <v>0</v>
      </c>
    </row>
    <row r="603" spans="1:19" ht="105">
      <c r="A603" s="3">
        <v>2</v>
      </c>
      <c r="B603" s="3" t="s">
        <v>203</v>
      </c>
      <c r="C603" s="4" t="s">
        <v>204</v>
      </c>
      <c r="D603" s="4" t="s">
        <v>205</v>
      </c>
      <c r="E603" s="41" t="s">
        <v>230</v>
      </c>
      <c r="F603" s="41">
        <f>IF(E603="Нет", 0, IF(E603="Да", A603, 0))</f>
        <v>0</v>
      </c>
      <c r="G603" s="96"/>
      <c r="H603" s="41" t="s">
        <v>230</v>
      </c>
      <c r="I603" s="41">
        <f>IF(H603="Нет", 0, IF(H603="Да", A603, 0))</f>
        <v>0</v>
      </c>
      <c r="K603" s="3">
        <v>2</v>
      </c>
      <c r="L603" s="3" t="s">
        <v>7</v>
      </c>
      <c r="M603" s="4" t="s">
        <v>8</v>
      </c>
      <c r="N603" s="4" t="s">
        <v>9</v>
      </c>
      <c r="O603" s="43" t="s">
        <v>230</v>
      </c>
      <c r="P603" s="41">
        <f>IF(O603="Нет", 0, IF(O603="Да", K603, 0))</f>
        <v>0</v>
      </c>
      <c r="Q603" s="96"/>
      <c r="R603" s="43" t="s">
        <v>230</v>
      </c>
      <c r="S603" s="41">
        <f>IF(R603="Нет", 0, IF(R603="Да", K603, 0))</f>
        <v>0</v>
      </c>
    </row>
    <row r="604" spans="1:19" ht="105">
      <c r="A604" s="3">
        <v>3</v>
      </c>
      <c r="B604" s="3" t="s">
        <v>206</v>
      </c>
      <c r="C604" s="4" t="s">
        <v>207</v>
      </c>
      <c r="D604" s="4" t="s">
        <v>208</v>
      </c>
      <c r="E604" s="41" t="s">
        <v>230</v>
      </c>
      <c r="F604" s="41">
        <f>IF(E604="Нет", 0, IF(E604="Да", A604, 0))</f>
        <v>0</v>
      </c>
      <c r="G604" s="96"/>
      <c r="H604" s="41" t="s">
        <v>230</v>
      </c>
      <c r="I604" s="41">
        <f>IF(H604="Нет", 0, IF(H604="Да", A604, 0))</f>
        <v>0</v>
      </c>
      <c r="K604" s="3">
        <v>3</v>
      </c>
      <c r="L604" s="4" t="s">
        <v>17</v>
      </c>
      <c r="M604" s="4" t="s">
        <v>10</v>
      </c>
      <c r="N604" s="4" t="s">
        <v>11</v>
      </c>
      <c r="O604" s="43" t="s">
        <v>230</v>
      </c>
      <c r="P604" s="41">
        <f>IF(O604="Нет", 0, IF(O604="Да", K604, 0))</f>
        <v>0</v>
      </c>
      <c r="Q604" s="96"/>
      <c r="R604" s="43" t="s">
        <v>230</v>
      </c>
      <c r="S604" s="41">
        <f>IF(R604="Нет", 0, IF(R604="Да", K604, 0))</f>
        <v>0</v>
      </c>
    </row>
    <row r="605" spans="1:19" ht="120">
      <c r="A605" s="3">
        <v>4</v>
      </c>
      <c r="B605" s="3" t="s">
        <v>209</v>
      </c>
      <c r="C605" s="4" t="s">
        <v>210</v>
      </c>
      <c r="D605" s="4" t="s">
        <v>211</v>
      </c>
      <c r="E605" s="41" t="s">
        <v>230</v>
      </c>
      <c r="F605" s="41">
        <f>IF(E605="Нет", 0, IF(E605="Да", A605, 0))</f>
        <v>0</v>
      </c>
      <c r="G605" s="96"/>
      <c r="H605" s="41" t="s">
        <v>230</v>
      </c>
      <c r="I605" s="41">
        <f>IF(H605="Нет", 0, IF(H605="Да", A605, 0))</f>
        <v>0</v>
      </c>
      <c r="K605" s="3">
        <v>4</v>
      </c>
      <c r="L605" s="3" t="s">
        <v>12</v>
      </c>
      <c r="M605" s="4" t="s">
        <v>13</v>
      </c>
      <c r="N605" s="4" t="s">
        <v>14</v>
      </c>
      <c r="O605" s="43" t="s">
        <v>230</v>
      </c>
      <c r="P605" s="41">
        <f>IF(O605="Нет", 0, IF(O605="Да", K605, 0))</f>
        <v>0</v>
      </c>
      <c r="Q605" s="96"/>
      <c r="R605" s="43" t="s">
        <v>230</v>
      </c>
      <c r="S605" s="41">
        <f>IF(R605="Нет", 0, IF(R605="Да", K605, 0))</f>
        <v>0</v>
      </c>
    </row>
    <row r="606" spans="1:19" ht="135">
      <c r="A606" s="3">
        <v>5</v>
      </c>
      <c r="B606" s="3" t="s">
        <v>212</v>
      </c>
      <c r="C606" s="4" t="s">
        <v>213</v>
      </c>
      <c r="D606" s="4" t="s">
        <v>214</v>
      </c>
      <c r="E606" s="41" t="s">
        <v>230</v>
      </c>
      <c r="F606" s="42">
        <f>IF(E606="Нет", 0, IF(E606="Да", A606, 0))</f>
        <v>0</v>
      </c>
      <c r="G606" s="97"/>
      <c r="H606" s="41" t="s">
        <v>230</v>
      </c>
      <c r="I606" s="42">
        <f>IF(H606="Нет", 0, IF(H606="Да", A606, 0))</f>
        <v>0</v>
      </c>
      <c r="K606" s="3">
        <v>5</v>
      </c>
      <c r="L606" s="3" t="s">
        <v>15</v>
      </c>
      <c r="M606" s="4" t="s">
        <v>16</v>
      </c>
      <c r="N606" s="4" t="s">
        <v>18</v>
      </c>
      <c r="O606" s="43" t="s">
        <v>230</v>
      </c>
      <c r="P606" s="42">
        <f>IF(O606="Нет", 0, IF(O606="Да", K606, 0))</f>
        <v>0</v>
      </c>
      <c r="Q606" s="97"/>
      <c r="R606" s="43" t="s">
        <v>230</v>
      </c>
      <c r="S606" s="42">
        <f>IF(R606="Нет", 0, IF(R606="Да", K606, 0))</f>
        <v>0</v>
      </c>
    </row>
    <row r="612" spans="1:19" ht="19.5" thickBot="1">
      <c r="A612" s="44" t="s">
        <v>228</v>
      </c>
      <c r="B612" s="45" t="str">
        <f>'орг-упр деятельность'!F62</f>
        <v>16)  отсутствие методологического сопровождения со стороны центрального аппарата государственного органа, субъекта квазигосударственного сектора посредством направления методических рекомендаций, инструкций, указаний, проведения иных разъясняющих и обучающих мероприятий и т.д.;</v>
      </c>
      <c r="C612" s="45"/>
      <c r="D612" s="45"/>
      <c r="E612" s="46"/>
      <c r="F612" s="46"/>
      <c r="G612" s="46"/>
      <c r="H612" s="46"/>
      <c r="I612" s="46"/>
      <c r="J612" s="46"/>
      <c r="K612" s="46"/>
      <c r="L612" s="46"/>
      <c r="M612" s="46"/>
      <c r="N612" s="46"/>
      <c r="O612" s="46"/>
      <c r="P612" s="46"/>
      <c r="Q612" s="46"/>
      <c r="R612" s="46"/>
      <c r="S612" s="46"/>
    </row>
    <row r="613" spans="1:19" ht="21.75" thickBot="1">
      <c r="A613" s="57" t="s">
        <v>229</v>
      </c>
      <c r="D613" s="55" t="s">
        <v>230</v>
      </c>
      <c r="E613" s="1"/>
      <c r="F613" s="49">
        <f>SUM(F616:F620)</f>
        <v>0</v>
      </c>
      <c r="G613" s="1"/>
      <c r="H613" s="1"/>
      <c r="I613" s="49">
        <f>SUM(I616:I620)</f>
        <v>0</v>
      </c>
      <c r="J613" s="1"/>
      <c r="K613" s="1"/>
      <c r="L613" s="1"/>
      <c r="M613" s="1"/>
      <c r="N613" s="1"/>
      <c r="O613" s="1"/>
      <c r="P613" s="49">
        <f>SUM(P616:P620)</f>
        <v>0</v>
      </c>
      <c r="Q613" s="1"/>
      <c r="R613" s="1"/>
      <c r="S613" s="49">
        <f>SUM(S616:S620)</f>
        <v>0</v>
      </c>
    </row>
    <row r="614" spans="1:19" ht="15.75">
      <c r="A614" s="48" t="s">
        <v>232</v>
      </c>
      <c r="K614" s="48" t="s">
        <v>233</v>
      </c>
    </row>
    <row r="615" spans="1:19" ht="25.5">
      <c r="A615" s="51" t="s">
        <v>0</v>
      </c>
      <c r="B615" s="52" t="s">
        <v>197</v>
      </c>
      <c r="C615" s="51" t="s">
        <v>198</v>
      </c>
      <c r="D615" s="51" t="s">
        <v>199</v>
      </c>
      <c r="E615" s="54" t="s">
        <v>234</v>
      </c>
      <c r="F615" s="54" t="s">
        <v>236</v>
      </c>
      <c r="G615" s="54" t="s">
        <v>235</v>
      </c>
      <c r="H615" s="54" t="s">
        <v>234</v>
      </c>
      <c r="I615" s="54" t="s">
        <v>237</v>
      </c>
      <c r="J615" s="53"/>
      <c r="K615" s="51" t="s">
        <v>0</v>
      </c>
      <c r="L615" s="51" t="s">
        <v>1</v>
      </c>
      <c r="M615" s="52" t="s">
        <v>2</v>
      </c>
      <c r="N615" s="51" t="s">
        <v>3</v>
      </c>
      <c r="O615" s="54" t="s">
        <v>234</v>
      </c>
      <c r="P615" s="51" t="s">
        <v>233</v>
      </c>
      <c r="Q615" s="54" t="s">
        <v>235</v>
      </c>
      <c r="R615" s="54" t="s">
        <v>234</v>
      </c>
      <c r="S615" s="54" t="str">
        <f>$S$32</f>
        <v>Итоговая вероятность</v>
      </c>
    </row>
    <row r="616" spans="1:19" ht="135">
      <c r="A616" s="3">
        <v>1</v>
      </c>
      <c r="B616" s="3" t="s">
        <v>200</v>
      </c>
      <c r="C616" s="4" t="s">
        <v>201</v>
      </c>
      <c r="D616" s="4" t="s">
        <v>202</v>
      </c>
      <c r="E616" s="50" t="s">
        <v>230</v>
      </c>
      <c r="F616" s="41">
        <f>IF(E616="Нет", 0, IF(E616="Да", A616, 0))</f>
        <v>0</v>
      </c>
      <c r="G616" s="95" t="s">
        <v>239</v>
      </c>
      <c r="H616" s="50" t="s">
        <v>230</v>
      </c>
      <c r="I616" s="41">
        <f>IF(H616="Нет", 0, IF(H616="Да", A616, 0))</f>
        <v>0</v>
      </c>
      <c r="K616" s="3">
        <v>1</v>
      </c>
      <c r="L616" s="3" t="s">
        <v>4</v>
      </c>
      <c r="M616" s="4" t="s">
        <v>5</v>
      </c>
      <c r="N616" s="4" t="s">
        <v>6</v>
      </c>
      <c r="O616" s="43" t="s">
        <v>230</v>
      </c>
      <c r="P616" s="41">
        <f>IF(O616="Нет",0,IF(O616="Да",K616,0))</f>
        <v>0</v>
      </c>
      <c r="Q616" s="95" t="str">
        <f>G616</f>
        <v>controls have been implemented etc.</v>
      </c>
      <c r="R616" s="43" t="s">
        <v>230</v>
      </c>
      <c r="S616" s="41">
        <f>IF(R616="Нет",0,IF(R616="Да",K616,0))</f>
        <v>0</v>
      </c>
    </row>
    <row r="617" spans="1:19" ht="105">
      <c r="A617" s="3">
        <v>2</v>
      </c>
      <c r="B617" s="3" t="s">
        <v>203</v>
      </c>
      <c r="C617" s="4" t="s">
        <v>204</v>
      </c>
      <c r="D617" s="4" t="s">
        <v>205</v>
      </c>
      <c r="E617" s="41" t="s">
        <v>230</v>
      </c>
      <c r="F617" s="41">
        <f>IF(E617="Нет", 0, IF(E617="Да", A617, 0))</f>
        <v>0</v>
      </c>
      <c r="G617" s="96"/>
      <c r="H617" s="41" t="s">
        <v>230</v>
      </c>
      <c r="I617" s="41">
        <f>IF(H617="Нет", 0, IF(H617="Да", A617, 0))</f>
        <v>0</v>
      </c>
      <c r="K617" s="3">
        <v>2</v>
      </c>
      <c r="L617" s="3" t="s">
        <v>7</v>
      </c>
      <c r="M617" s="4" t="s">
        <v>8</v>
      </c>
      <c r="N617" s="4" t="s">
        <v>9</v>
      </c>
      <c r="O617" s="43" t="s">
        <v>230</v>
      </c>
      <c r="P617" s="41">
        <f>IF(O617="Нет", 0, IF(O617="Да", K617, 0))</f>
        <v>0</v>
      </c>
      <c r="Q617" s="96"/>
      <c r="R617" s="43" t="s">
        <v>230</v>
      </c>
      <c r="S617" s="41">
        <f>IF(R617="Нет", 0, IF(R617="Да", K617, 0))</f>
        <v>0</v>
      </c>
    </row>
    <row r="618" spans="1:19" ht="105">
      <c r="A618" s="3">
        <v>3</v>
      </c>
      <c r="B618" s="3" t="s">
        <v>206</v>
      </c>
      <c r="C618" s="4" t="s">
        <v>207</v>
      </c>
      <c r="D618" s="4" t="s">
        <v>208</v>
      </c>
      <c r="E618" s="41" t="s">
        <v>230</v>
      </c>
      <c r="F618" s="41">
        <f>IF(E618="Нет", 0, IF(E618="Да", A618, 0))</f>
        <v>0</v>
      </c>
      <c r="G618" s="96"/>
      <c r="H618" s="41" t="s">
        <v>230</v>
      </c>
      <c r="I618" s="41">
        <f>IF(H618="Нет", 0, IF(H618="Да", A618, 0))</f>
        <v>0</v>
      </c>
      <c r="K618" s="3">
        <v>3</v>
      </c>
      <c r="L618" s="4" t="s">
        <v>17</v>
      </c>
      <c r="M618" s="4" t="s">
        <v>10</v>
      </c>
      <c r="N618" s="4" t="s">
        <v>11</v>
      </c>
      <c r="O618" s="43" t="s">
        <v>230</v>
      </c>
      <c r="P618" s="41">
        <f>IF(O618="Нет", 0, IF(O618="Да", K618, 0))</f>
        <v>0</v>
      </c>
      <c r="Q618" s="96"/>
      <c r="R618" s="43" t="s">
        <v>230</v>
      </c>
      <c r="S618" s="41">
        <f>IF(R618="Нет", 0, IF(R618="Да", K618, 0))</f>
        <v>0</v>
      </c>
    </row>
    <row r="619" spans="1:19" ht="120">
      <c r="A619" s="3">
        <v>4</v>
      </c>
      <c r="B619" s="3" t="s">
        <v>209</v>
      </c>
      <c r="C619" s="4" t="s">
        <v>210</v>
      </c>
      <c r="D619" s="4" t="s">
        <v>211</v>
      </c>
      <c r="E619" s="41" t="s">
        <v>230</v>
      </c>
      <c r="F619" s="41">
        <f>IF(E619="Нет", 0, IF(E619="Да", A619, 0))</f>
        <v>0</v>
      </c>
      <c r="G619" s="96"/>
      <c r="H619" s="41" t="s">
        <v>230</v>
      </c>
      <c r="I619" s="41">
        <f>IF(H619="Нет", 0, IF(H619="Да", A619, 0))</f>
        <v>0</v>
      </c>
      <c r="K619" s="3">
        <v>4</v>
      </c>
      <c r="L619" s="3" t="s">
        <v>12</v>
      </c>
      <c r="M619" s="4" t="s">
        <v>13</v>
      </c>
      <c r="N619" s="4" t="s">
        <v>14</v>
      </c>
      <c r="O619" s="43" t="s">
        <v>230</v>
      </c>
      <c r="P619" s="41">
        <f>IF(O619="Нет", 0, IF(O619="Да", K619, 0))</f>
        <v>0</v>
      </c>
      <c r="Q619" s="96"/>
      <c r="R619" s="43" t="s">
        <v>230</v>
      </c>
      <c r="S619" s="41">
        <f>IF(R619="Нет", 0, IF(R619="Да", K619, 0))</f>
        <v>0</v>
      </c>
    </row>
    <row r="620" spans="1:19" ht="135">
      <c r="A620" s="3">
        <v>5</v>
      </c>
      <c r="B620" s="3" t="s">
        <v>212</v>
      </c>
      <c r="C620" s="4" t="s">
        <v>213</v>
      </c>
      <c r="D620" s="4" t="s">
        <v>214</v>
      </c>
      <c r="E620" s="41" t="s">
        <v>230</v>
      </c>
      <c r="F620" s="42">
        <f>IF(E620="Нет", 0, IF(E620="Да", A620, 0))</f>
        <v>0</v>
      </c>
      <c r="G620" s="97"/>
      <c r="H620" s="41" t="s">
        <v>230</v>
      </c>
      <c r="I620" s="42">
        <f>IF(H620="Нет", 0, IF(H620="Да", A620, 0))</f>
        <v>0</v>
      </c>
      <c r="K620" s="3">
        <v>5</v>
      </c>
      <c r="L620" s="3" t="s">
        <v>15</v>
      </c>
      <c r="M620" s="4" t="s">
        <v>16</v>
      </c>
      <c r="N620" s="4" t="s">
        <v>18</v>
      </c>
      <c r="O620" s="43" t="s">
        <v>230</v>
      </c>
      <c r="P620" s="42">
        <f>IF(O620="Нет", 0, IF(O620="Да", K620, 0))</f>
        <v>0</v>
      </c>
      <c r="Q620" s="97"/>
      <c r="R620" s="43" t="s">
        <v>230</v>
      </c>
      <c r="S620" s="42">
        <f>IF(R620="Нет", 0, IF(R620="Да", K620, 0))</f>
        <v>0</v>
      </c>
    </row>
    <row r="624" spans="1:19" ht="19.5" thickBot="1">
      <c r="A624" s="44" t="s">
        <v>228</v>
      </c>
      <c r="B624" s="45" t="str">
        <f>'орг-упр деятельность'!F63</f>
        <v>17)  отсутствие единообразной практики проведения контрольных мероприятий территориальными департаментами, дочерними и зависимыми организациями;</v>
      </c>
      <c r="C624" s="45"/>
      <c r="D624" s="45"/>
      <c r="E624" s="46"/>
      <c r="F624" s="46"/>
      <c r="G624" s="46"/>
      <c r="H624" s="46"/>
      <c r="I624" s="46"/>
      <c r="J624" s="46"/>
      <c r="K624" s="46"/>
      <c r="L624" s="46"/>
      <c r="M624" s="46"/>
      <c r="N624" s="46"/>
      <c r="O624" s="46"/>
      <c r="P624" s="46"/>
      <c r="Q624" s="46"/>
      <c r="R624" s="46"/>
      <c r="S624" s="46"/>
    </row>
    <row r="625" spans="1:19" ht="21.75" thickBot="1">
      <c r="A625" s="57" t="s">
        <v>229</v>
      </c>
      <c r="D625" s="55" t="s">
        <v>230</v>
      </c>
      <c r="E625" s="1"/>
      <c r="F625" s="49">
        <f>SUM(F628:F632)</f>
        <v>0</v>
      </c>
      <c r="G625" s="1"/>
      <c r="H625" s="1"/>
      <c r="I625" s="49">
        <f>SUM(I628:I632)</f>
        <v>0</v>
      </c>
      <c r="J625" s="1"/>
      <c r="K625" s="1"/>
      <c r="L625" s="1"/>
      <c r="M625" s="1"/>
      <c r="N625" s="1"/>
      <c r="O625" s="1"/>
      <c r="P625" s="49">
        <f>SUM(P628:P632)</f>
        <v>0</v>
      </c>
      <c r="Q625" s="1"/>
      <c r="R625" s="1"/>
      <c r="S625" s="49">
        <f>SUM(S628:S632)</f>
        <v>0</v>
      </c>
    </row>
    <row r="626" spans="1:19" ht="15.75">
      <c r="A626" s="48" t="s">
        <v>232</v>
      </c>
      <c r="K626" s="48" t="s">
        <v>233</v>
      </c>
    </row>
    <row r="627" spans="1:19" ht="25.5">
      <c r="A627" s="51" t="s">
        <v>0</v>
      </c>
      <c r="B627" s="52" t="s">
        <v>197</v>
      </c>
      <c r="C627" s="51" t="s">
        <v>198</v>
      </c>
      <c r="D627" s="51" t="s">
        <v>199</v>
      </c>
      <c r="E627" s="54" t="s">
        <v>234</v>
      </c>
      <c r="F627" s="54" t="s">
        <v>236</v>
      </c>
      <c r="G627" s="54" t="s">
        <v>235</v>
      </c>
      <c r="H627" s="54" t="s">
        <v>234</v>
      </c>
      <c r="I627" s="54" t="s">
        <v>237</v>
      </c>
      <c r="J627" s="53"/>
      <c r="K627" s="51" t="s">
        <v>0</v>
      </c>
      <c r="L627" s="51" t="s">
        <v>1</v>
      </c>
      <c r="M627" s="52" t="s">
        <v>2</v>
      </c>
      <c r="N627" s="51" t="s">
        <v>3</v>
      </c>
      <c r="O627" s="54" t="s">
        <v>234</v>
      </c>
      <c r="P627" s="51" t="s">
        <v>233</v>
      </c>
      <c r="Q627" s="54" t="s">
        <v>235</v>
      </c>
      <c r="R627" s="54" t="s">
        <v>234</v>
      </c>
      <c r="S627" s="54" t="str">
        <f>$S$32</f>
        <v>Итоговая вероятность</v>
      </c>
    </row>
    <row r="628" spans="1:19" ht="135">
      <c r="A628" s="3">
        <v>1</v>
      </c>
      <c r="B628" s="3" t="s">
        <v>200</v>
      </c>
      <c r="C628" s="4" t="s">
        <v>201</v>
      </c>
      <c r="D628" s="4" t="s">
        <v>202</v>
      </c>
      <c r="E628" s="50" t="s">
        <v>230</v>
      </c>
      <c r="F628" s="41">
        <f>IF(E628="Нет", 0, IF(E628="Да", A628, 0))</f>
        <v>0</v>
      </c>
      <c r="G628" s="95" t="s">
        <v>239</v>
      </c>
      <c r="H628" s="50" t="s">
        <v>230</v>
      </c>
      <c r="I628" s="41">
        <f>IF(H628="Нет", 0, IF(H628="Да", A628, 0))</f>
        <v>0</v>
      </c>
      <c r="K628" s="3">
        <v>1</v>
      </c>
      <c r="L628" s="3" t="s">
        <v>4</v>
      </c>
      <c r="M628" s="4" t="s">
        <v>5</v>
      </c>
      <c r="N628" s="4" t="s">
        <v>6</v>
      </c>
      <c r="O628" s="43" t="s">
        <v>230</v>
      </c>
      <c r="P628" s="41">
        <f>IF(O628="Нет",0,IF(O628="Да",K628,0))</f>
        <v>0</v>
      </c>
      <c r="Q628" s="95" t="str">
        <f>G628</f>
        <v>controls have been implemented etc.</v>
      </c>
      <c r="R628" s="43" t="s">
        <v>230</v>
      </c>
      <c r="S628" s="41">
        <f>IF(R628="Нет",0,IF(R628="Да",K628,0))</f>
        <v>0</v>
      </c>
    </row>
    <row r="629" spans="1:19" ht="105">
      <c r="A629" s="3">
        <v>2</v>
      </c>
      <c r="B629" s="3" t="s">
        <v>203</v>
      </c>
      <c r="C629" s="4" t="s">
        <v>204</v>
      </c>
      <c r="D629" s="4" t="s">
        <v>205</v>
      </c>
      <c r="E629" s="41" t="s">
        <v>230</v>
      </c>
      <c r="F629" s="41">
        <f>IF(E629="Нет", 0, IF(E629="Да", A629, 0))</f>
        <v>0</v>
      </c>
      <c r="G629" s="96"/>
      <c r="H629" s="41" t="s">
        <v>230</v>
      </c>
      <c r="I629" s="41">
        <f>IF(H629="Нет", 0, IF(H629="Да", A629, 0))</f>
        <v>0</v>
      </c>
      <c r="K629" s="3">
        <v>2</v>
      </c>
      <c r="L629" s="3" t="s">
        <v>7</v>
      </c>
      <c r="M629" s="4" t="s">
        <v>8</v>
      </c>
      <c r="N629" s="4" t="s">
        <v>9</v>
      </c>
      <c r="O629" s="43" t="s">
        <v>230</v>
      </c>
      <c r="P629" s="41">
        <f>IF(O629="Нет", 0, IF(O629="Да", K629, 0))</f>
        <v>0</v>
      </c>
      <c r="Q629" s="96"/>
      <c r="R629" s="43" t="s">
        <v>230</v>
      </c>
      <c r="S629" s="41">
        <f>IF(R629="Нет", 0, IF(R629="Да", K629, 0))</f>
        <v>0</v>
      </c>
    </row>
    <row r="630" spans="1:19" ht="105">
      <c r="A630" s="3">
        <v>3</v>
      </c>
      <c r="B630" s="3" t="s">
        <v>206</v>
      </c>
      <c r="C630" s="4" t="s">
        <v>207</v>
      </c>
      <c r="D630" s="4" t="s">
        <v>208</v>
      </c>
      <c r="E630" s="41" t="s">
        <v>230</v>
      </c>
      <c r="F630" s="41">
        <f>IF(E630="Нет", 0, IF(E630="Да", A630, 0))</f>
        <v>0</v>
      </c>
      <c r="G630" s="96"/>
      <c r="H630" s="41" t="s">
        <v>230</v>
      </c>
      <c r="I630" s="41">
        <f>IF(H630="Нет", 0, IF(H630="Да", A630, 0))</f>
        <v>0</v>
      </c>
      <c r="K630" s="3">
        <v>3</v>
      </c>
      <c r="L630" s="4" t="s">
        <v>17</v>
      </c>
      <c r="M630" s="4" t="s">
        <v>10</v>
      </c>
      <c r="N630" s="4" t="s">
        <v>11</v>
      </c>
      <c r="O630" s="43" t="s">
        <v>230</v>
      </c>
      <c r="P630" s="41">
        <f>IF(O630="Нет", 0, IF(O630="Да", K630, 0))</f>
        <v>0</v>
      </c>
      <c r="Q630" s="96"/>
      <c r="R630" s="43" t="s">
        <v>230</v>
      </c>
      <c r="S630" s="41">
        <f>IF(R630="Нет", 0, IF(R630="Да", K630, 0))</f>
        <v>0</v>
      </c>
    </row>
    <row r="631" spans="1:19" ht="120">
      <c r="A631" s="3">
        <v>4</v>
      </c>
      <c r="B631" s="3" t="s">
        <v>209</v>
      </c>
      <c r="C631" s="4" t="s">
        <v>210</v>
      </c>
      <c r="D631" s="4" t="s">
        <v>211</v>
      </c>
      <c r="E631" s="41" t="s">
        <v>230</v>
      </c>
      <c r="F631" s="41">
        <f>IF(E631="Нет", 0, IF(E631="Да", A631, 0))</f>
        <v>0</v>
      </c>
      <c r="G631" s="96"/>
      <c r="H631" s="41" t="s">
        <v>230</v>
      </c>
      <c r="I631" s="41">
        <f>IF(H631="Нет", 0, IF(H631="Да", A631, 0))</f>
        <v>0</v>
      </c>
      <c r="K631" s="3">
        <v>4</v>
      </c>
      <c r="L631" s="3" t="s">
        <v>12</v>
      </c>
      <c r="M631" s="4" t="s">
        <v>13</v>
      </c>
      <c r="N631" s="4" t="s">
        <v>14</v>
      </c>
      <c r="O631" s="43" t="s">
        <v>230</v>
      </c>
      <c r="P631" s="41">
        <f>IF(O631="Нет", 0, IF(O631="Да", K631, 0))</f>
        <v>0</v>
      </c>
      <c r="Q631" s="96"/>
      <c r="R631" s="43" t="s">
        <v>230</v>
      </c>
      <c r="S631" s="41">
        <f>IF(R631="Нет", 0, IF(R631="Да", K631, 0))</f>
        <v>0</v>
      </c>
    </row>
    <row r="632" spans="1:19" ht="135">
      <c r="A632" s="3">
        <v>5</v>
      </c>
      <c r="B632" s="3" t="s">
        <v>212</v>
      </c>
      <c r="C632" s="4" t="s">
        <v>213</v>
      </c>
      <c r="D632" s="4" t="s">
        <v>214</v>
      </c>
      <c r="E632" s="41" t="s">
        <v>230</v>
      </c>
      <c r="F632" s="42">
        <f>IF(E632="Нет", 0, IF(E632="Да", A632, 0))</f>
        <v>0</v>
      </c>
      <c r="G632" s="97"/>
      <c r="H632" s="41" t="s">
        <v>230</v>
      </c>
      <c r="I632" s="42">
        <f>IF(H632="Нет", 0, IF(H632="Да", A632, 0))</f>
        <v>0</v>
      </c>
      <c r="K632" s="3">
        <v>5</v>
      </c>
      <c r="L632" s="3" t="s">
        <v>15</v>
      </c>
      <c r="M632" s="4" t="s">
        <v>16</v>
      </c>
      <c r="N632" s="4" t="s">
        <v>18</v>
      </c>
      <c r="O632" s="43" t="s">
        <v>230</v>
      </c>
      <c r="P632" s="42">
        <f>IF(O632="Нет", 0, IF(O632="Да", K632, 0))</f>
        <v>0</v>
      </c>
      <c r="Q632" s="97"/>
      <c r="R632" s="43" t="s">
        <v>230</v>
      </c>
      <c r="S632" s="42">
        <f>IF(R632="Нет", 0, IF(R632="Да", K632, 0))</f>
        <v>0</v>
      </c>
    </row>
    <row r="636" spans="1:19" ht="19.5" thickBot="1">
      <c r="A636" s="44" t="s">
        <v>228</v>
      </c>
      <c r="B636" s="45" t="str">
        <f>'орг-упр деятельность'!F64</f>
        <v>18)  факты аффилированности лиц, проводивших контрольные мероприятия с представителями объектов контроля.</v>
      </c>
      <c r="C636" s="45"/>
      <c r="D636" s="45"/>
      <c r="E636" s="46"/>
      <c r="F636" s="46"/>
      <c r="G636" s="46"/>
      <c r="H636" s="46"/>
      <c r="I636" s="46"/>
      <c r="J636" s="46"/>
      <c r="K636" s="46"/>
      <c r="L636" s="46"/>
      <c r="M636" s="46"/>
      <c r="N636" s="46"/>
      <c r="O636" s="46"/>
      <c r="P636" s="46"/>
      <c r="Q636" s="46"/>
      <c r="R636" s="46"/>
      <c r="S636" s="46"/>
    </row>
    <row r="637" spans="1:19" ht="21.75" thickBot="1">
      <c r="A637" s="57" t="s">
        <v>229</v>
      </c>
      <c r="D637" s="55" t="s">
        <v>230</v>
      </c>
      <c r="E637" s="1"/>
      <c r="F637" s="49">
        <f>SUM(F640:F644)</f>
        <v>0</v>
      </c>
      <c r="G637" s="1"/>
      <c r="H637" s="1"/>
      <c r="I637" s="49">
        <f>SUM(I640:I644)</f>
        <v>0</v>
      </c>
      <c r="J637" s="1"/>
      <c r="K637" s="1"/>
      <c r="L637" s="1"/>
      <c r="M637" s="1"/>
      <c r="N637" s="1"/>
      <c r="O637" s="1"/>
      <c r="P637" s="49">
        <f>SUM(P640:P644)</f>
        <v>0</v>
      </c>
      <c r="Q637" s="1"/>
      <c r="R637" s="1"/>
      <c r="S637" s="49">
        <f>SUM(S640:S644)</f>
        <v>0</v>
      </c>
    </row>
    <row r="638" spans="1:19" ht="15.75">
      <c r="A638" s="48" t="s">
        <v>232</v>
      </c>
      <c r="K638" s="48" t="s">
        <v>233</v>
      </c>
    </row>
    <row r="639" spans="1:19" ht="25.5">
      <c r="A639" s="51" t="s">
        <v>0</v>
      </c>
      <c r="B639" s="52" t="s">
        <v>197</v>
      </c>
      <c r="C639" s="51" t="s">
        <v>198</v>
      </c>
      <c r="D639" s="51" t="s">
        <v>199</v>
      </c>
      <c r="E639" s="54" t="s">
        <v>234</v>
      </c>
      <c r="F639" s="54" t="s">
        <v>236</v>
      </c>
      <c r="G639" s="54" t="s">
        <v>235</v>
      </c>
      <c r="H639" s="54" t="s">
        <v>234</v>
      </c>
      <c r="I639" s="54" t="s">
        <v>237</v>
      </c>
      <c r="J639" s="53"/>
      <c r="K639" s="51" t="s">
        <v>0</v>
      </c>
      <c r="L639" s="51" t="s">
        <v>1</v>
      </c>
      <c r="M639" s="52" t="s">
        <v>2</v>
      </c>
      <c r="N639" s="51" t="s">
        <v>3</v>
      </c>
      <c r="O639" s="54" t="s">
        <v>234</v>
      </c>
      <c r="P639" s="51" t="s">
        <v>233</v>
      </c>
      <c r="Q639" s="54" t="s">
        <v>235</v>
      </c>
      <c r="R639" s="54" t="s">
        <v>234</v>
      </c>
      <c r="S639" s="54" t="str">
        <f>$S$32</f>
        <v>Итоговая вероятность</v>
      </c>
    </row>
    <row r="640" spans="1:19" ht="135">
      <c r="A640" s="3">
        <v>1</v>
      </c>
      <c r="B640" s="3" t="s">
        <v>200</v>
      </c>
      <c r="C640" s="4" t="s">
        <v>201</v>
      </c>
      <c r="D640" s="4" t="s">
        <v>202</v>
      </c>
      <c r="E640" s="50" t="s">
        <v>230</v>
      </c>
      <c r="F640" s="41">
        <f>IF(E640="Нет", 0, IF(E640="Да", A640, 0))</f>
        <v>0</v>
      </c>
      <c r="G640" s="95" t="s">
        <v>239</v>
      </c>
      <c r="H640" s="50" t="s">
        <v>230</v>
      </c>
      <c r="I640" s="41">
        <f>IF(H640="Нет", 0, IF(H640="Да", A640, 0))</f>
        <v>0</v>
      </c>
      <c r="K640" s="3">
        <v>1</v>
      </c>
      <c r="L640" s="3" t="s">
        <v>4</v>
      </c>
      <c r="M640" s="4" t="s">
        <v>5</v>
      </c>
      <c r="N640" s="4" t="s">
        <v>6</v>
      </c>
      <c r="O640" s="43" t="s">
        <v>230</v>
      </c>
      <c r="P640" s="41">
        <f>IF(O640="Нет",0,IF(O640="Да",K640,0))</f>
        <v>0</v>
      </c>
      <c r="Q640" s="95" t="str">
        <f>G640</f>
        <v>controls have been implemented etc.</v>
      </c>
      <c r="R640" s="43" t="s">
        <v>230</v>
      </c>
      <c r="S640" s="41">
        <f>IF(R640="Нет",0,IF(R640="Да",K640,0))</f>
        <v>0</v>
      </c>
    </row>
    <row r="641" spans="1:19" ht="105">
      <c r="A641" s="3">
        <v>2</v>
      </c>
      <c r="B641" s="3" t="s">
        <v>203</v>
      </c>
      <c r="C641" s="4" t="s">
        <v>204</v>
      </c>
      <c r="D641" s="4" t="s">
        <v>205</v>
      </c>
      <c r="E641" s="41" t="s">
        <v>230</v>
      </c>
      <c r="F641" s="41">
        <f>IF(E641="Нет", 0, IF(E641="Да", A641, 0))</f>
        <v>0</v>
      </c>
      <c r="G641" s="96"/>
      <c r="H641" s="41" t="s">
        <v>230</v>
      </c>
      <c r="I641" s="41">
        <f>IF(H641="Нет", 0, IF(H641="Да", A641, 0))</f>
        <v>0</v>
      </c>
      <c r="K641" s="3">
        <v>2</v>
      </c>
      <c r="L641" s="3" t="s">
        <v>7</v>
      </c>
      <c r="M641" s="4" t="s">
        <v>8</v>
      </c>
      <c r="N641" s="4" t="s">
        <v>9</v>
      </c>
      <c r="O641" s="43" t="s">
        <v>230</v>
      </c>
      <c r="P641" s="41">
        <f>IF(O641="Нет", 0, IF(O641="Да", K641, 0))</f>
        <v>0</v>
      </c>
      <c r="Q641" s="96"/>
      <c r="R641" s="43" t="s">
        <v>230</v>
      </c>
      <c r="S641" s="41">
        <f>IF(R641="Нет", 0, IF(R641="Да", K641, 0))</f>
        <v>0</v>
      </c>
    </row>
    <row r="642" spans="1:19" ht="105">
      <c r="A642" s="3">
        <v>3</v>
      </c>
      <c r="B642" s="3" t="s">
        <v>206</v>
      </c>
      <c r="C642" s="4" t="s">
        <v>207</v>
      </c>
      <c r="D642" s="4" t="s">
        <v>208</v>
      </c>
      <c r="E642" s="41" t="s">
        <v>230</v>
      </c>
      <c r="F642" s="41">
        <f>IF(E642="Нет", 0, IF(E642="Да", A642, 0))</f>
        <v>0</v>
      </c>
      <c r="G642" s="96"/>
      <c r="H642" s="41" t="s">
        <v>230</v>
      </c>
      <c r="I642" s="41">
        <f>IF(H642="Нет", 0, IF(H642="Да", A642, 0))</f>
        <v>0</v>
      </c>
      <c r="K642" s="3">
        <v>3</v>
      </c>
      <c r="L642" s="4" t="s">
        <v>17</v>
      </c>
      <c r="M642" s="4" t="s">
        <v>10</v>
      </c>
      <c r="N642" s="4" t="s">
        <v>11</v>
      </c>
      <c r="O642" s="43" t="s">
        <v>230</v>
      </c>
      <c r="P642" s="41">
        <f>IF(O642="Нет", 0, IF(O642="Да", K642, 0))</f>
        <v>0</v>
      </c>
      <c r="Q642" s="96"/>
      <c r="R642" s="43" t="s">
        <v>230</v>
      </c>
      <c r="S642" s="41">
        <f>IF(R642="Нет", 0, IF(R642="Да", K642, 0))</f>
        <v>0</v>
      </c>
    </row>
    <row r="643" spans="1:19" ht="120">
      <c r="A643" s="3">
        <v>4</v>
      </c>
      <c r="B643" s="3" t="s">
        <v>209</v>
      </c>
      <c r="C643" s="4" t="s">
        <v>210</v>
      </c>
      <c r="D643" s="4" t="s">
        <v>211</v>
      </c>
      <c r="E643" s="41" t="s">
        <v>230</v>
      </c>
      <c r="F643" s="41">
        <f>IF(E643="Нет", 0, IF(E643="Да", A643, 0))</f>
        <v>0</v>
      </c>
      <c r="G643" s="96"/>
      <c r="H643" s="41" t="s">
        <v>230</v>
      </c>
      <c r="I643" s="41">
        <f>IF(H643="Нет", 0, IF(H643="Да", A643, 0))</f>
        <v>0</v>
      </c>
      <c r="K643" s="3">
        <v>4</v>
      </c>
      <c r="L643" s="3" t="s">
        <v>12</v>
      </c>
      <c r="M643" s="4" t="s">
        <v>13</v>
      </c>
      <c r="N643" s="4" t="s">
        <v>14</v>
      </c>
      <c r="O643" s="43" t="s">
        <v>230</v>
      </c>
      <c r="P643" s="41">
        <f>IF(O643="Нет", 0, IF(O643="Да", K643, 0))</f>
        <v>0</v>
      </c>
      <c r="Q643" s="96"/>
      <c r="R643" s="43" t="s">
        <v>230</v>
      </c>
      <c r="S643" s="41">
        <f>IF(R643="Нет", 0, IF(R643="Да", K643, 0))</f>
        <v>0</v>
      </c>
    </row>
    <row r="644" spans="1:19" ht="135">
      <c r="A644" s="3">
        <v>5</v>
      </c>
      <c r="B644" s="3" t="s">
        <v>212</v>
      </c>
      <c r="C644" s="4" t="s">
        <v>213</v>
      </c>
      <c r="D644" s="4" t="s">
        <v>214</v>
      </c>
      <c r="E644" s="41" t="s">
        <v>230</v>
      </c>
      <c r="F644" s="42">
        <f>IF(E644="Нет", 0, IF(E644="Да", A644, 0))</f>
        <v>0</v>
      </c>
      <c r="G644" s="97"/>
      <c r="H644" s="41" t="s">
        <v>230</v>
      </c>
      <c r="I644" s="42">
        <f>IF(H644="Нет", 0, IF(H644="Да", A644, 0))</f>
        <v>0</v>
      </c>
      <c r="K644" s="3">
        <v>5</v>
      </c>
      <c r="L644" s="3" t="s">
        <v>15</v>
      </c>
      <c r="M644" s="4" t="s">
        <v>16</v>
      </c>
      <c r="N644" s="4" t="s">
        <v>18</v>
      </c>
      <c r="O644" s="43" t="s">
        <v>230</v>
      </c>
      <c r="P644" s="42">
        <f>IF(O644="Нет", 0, IF(O644="Да", K644, 0))</f>
        <v>0</v>
      </c>
      <c r="Q644" s="97"/>
      <c r="R644" s="43" t="s">
        <v>230</v>
      </c>
      <c r="S644" s="42">
        <f>IF(R644="Нет", 0, IF(R644="Да", K644, 0))</f>
        <v>0</v>
      </c>
    </row>
    <row r="647" spans="1:19" s="61" customFormat="1" ht="18">
      <c r="A647" s="58" t="s">
        <v>227</v>
      </c>
      <c r="B647" s="59"/>
      <c r="C647" s="60" t="str">
        <f>'орг-упр деятельность'!E65</f>
        <v>Освоение и распределение бюджетных и финансовых средств</v>
      </c>
      <c r="D647" s="59"/>
    </row>
    <row r="649" spans="1:19" ht="19.5" thickBot="1">
      <c r="A649" s="44" t="s">
        <v>228</v>
      </c>
      <c r="B649" s="45" t="str">
        <f>'орг-упр деятельность'!F65</f>
        <v>1)     отсутствие коллегиального органа, утверждающего бюджет или освоение финансовых средств;</v>
      </c>
      <c r="C649" s="45"/>
      <c r="D649" s="45"/>
      <c r="E649" s="46"/>
      <c r="F649" s="46"/>
      <c r="G649" s="46"/>
      <c r="H649" s="46"/>
      <c r="I649" s="46"/>
      <c r="J649" s="46"/>
      <c r="K649" s="46"/>
      <c r="L649" s="46"/>
      <c r="M649" s="46"/>
      <c r="N649" s="46"/>
      <c r="O649" s="46"/>
      <c r="P649" s="46"/>
      <c r="Q649" s="46"/>
      <c r="R649" s="46"/>
      <c r="S649" s="46"/>
    </row>
    <row r="650" spans="1:19" ht="21.75" thickBot="1">
      <c r="A650" s="57" t="s">
        <v>229</v>
      </c>
      <c r="D650" s="55" t="s">
        <v>230</v>
      </c>
      <c r="E650" s="1"/>
      <c r="F650" s="49">
        <f>SUM(F653:F657)</f>
        <v>0</v>
      </c>
      <c r="G650" s="1"/>
      <c r="H650" s="1"/>
      <c r="I650" s="49">
        <f>SUM(I653:I657)</f>
        <v>0</v>
      </c>
      <c r="J650" s="1"/>
      <c r="K650" s="1"/>
      <c r="L650" s="1"/>
      <c r="M650" s="1"/>
      <c r="N650" s="1"/>
      <c r="O650" s="1"/>
      <c r="P650" s="49">
        <f>SUM(P653:P657)</f>
        <v>0</v>
      </c>
      <c r="Q650" s="1"/>
      <c r="R650" s="1"/>
      <c r="S650" s="49">
        <f>SUM(S653:S657)</f>
        <v>0</v>
      </c>
    </row>
    <row r="651" spans="1:19" ht="15.75">
      <c r="A651" s="48" t="s">
        <v>232</v>
      </c>
      <c r="K651" s="48" t="s">
        <v>233</v>
      </c>
    </row>
    <row r="652" spans="1:19" ht="25.5">
      <c r="A652" s="51" t="s">
        <v>0</v>
      </c>
      <c r="B652" s="52" t="s">
        <v>197</v>
      </c>
      <c r="C652" s="51" t="s">
        <v>198</v>
      </c>
      <c r="D652" s="51" t="s">
        <v>199</v>
      </c>
      <c r="E652" s="54" t="s">
        <v>234</v>
      </c>
      <c r="F652" s="54" t="s">
        <v>236</v>
      </c>
      <c r="G652" s="54" t="s">
        <v>235</v>
      </c>
      <c r="H652" s="54" t="s">
        <v>234</v>
      </c>
      <c r="I652" s="54" t="s">
        <v>237</v>
      </c>
      <c r="J652" s="53"/>
      <c r="K652" s="51" t="s">
        <v>0</v>
      </c>
      <c r="L652" s="51" t="s">
        <v>1</v>
      </c>
      <c r="M652" s="52" t="s">
        <v>2</v>
      </c>
      <c r="N652" s="51" t="s">
        <v>3</v>
      </c>
      <c r="O652" s="54" t="s">
        <v>234</v>
      </c>
      <c r="P652" s="51" t="s">
        <v>233</v>
      </c>
      <c r="Q652" s="54" t="s">
        <v>235</v>
      </c>
      <c r="R652" s="54" t="s">
        <v>234</v>
      </c>
      <c r="S652" s="54" t="str">
        <f>$S$32</f>
        <v>Итоговая вероятность</v>
      </c>
    </row>
    <row r="653" spans="1:19" ht="135">
      <c r="A653" s="3">
        <v>1</v>
      </c>
      <c r="B653" s="3" t="s">
        <v>200</v>
      </c>
      <c r="C653" s="4" t="s">
        <v>201</v>
      </c>
      <c r="D653" s="4" t="s">
        <v>202</v>
      </c>
      <c r="E653" s="50" t="s">
        <v>230</v>
      </c>
      <c r="F653" s="41">
        <f>IF(E653="Нет", 0, IF(E653="Да", A653, 0))</f>
        <v>0</v>
      </c>
      <c r="G653" s="95" t="s">
        <v>239</v>
      </c>
      <c r="H653" s="50" t="s">
        <v>230</v>
      </c>
      <c r="I653" s="41">
        <f>IF(H653="Нет", 0, IF(H653="Да", A653, 0))</f>
        <v>0</v>
      </c>
      <c r="K653" s="3">
        <v>1</v>
      </c>
      <c r="L653" s="3" t="s">
        <v>4</v>
      </c>
      <c r="M653" s="4" t="s">
        <v>5</v>
      </c>
      <c r="N653" s="4" t="s">
        <v>6</v>
      </c>
      <c r="O653" s="43" t="s">
        <v>230</v>
      </c>
      <c r="P653" s="41">
        <f>IF(O653="Нет",0,IF(O653="Да",K653,0))</f>
        <v>0</v>
      </c>
      <c r="Q653" s="95" t="str">
        <f>G653</f>
        <v>controls have been implemented etc.</v>
      </c>
      <c r="R653" s="43" t="s">
        <v>230</v>
      </c>
      <c r="S653" s="41">
        <f>IF(R653="Нет",0,IF(R653="Да",K653,0))</f>
        <v>0</v>
      </c>
    </row>
    <row r="654" spans="1:19" ht="105">
      <c r="A654" s="3">
        <v>2</v>
      </c>
      <c r="B654" s="3" t="s">
        <v>203</v>
      </c>
      <c r="C654" s="4" t="s">
        <v>204</v>
      </c>
      <c r="D654" s="4" t="s">
        <v>205</v>
      </c>
      <c r="E654" s="41" t="s">
        <v>230</v>
      </c>
      <c r="F654" s="41">
        <f>IF(E654="Нет", 0, IF(E654="Да", A654, 0))</f>
        <v>0</v>
      </c>
      <c r="G654" s="96"/>
      <c r="H654" s="41" t="s">
        <v>230</v>
      </c>
      <c r="I654" s="41">
        <f>IF(H654="Нет", 0, IF(H654="Да", A654, 0))</f>
        <v>0</v>
      </c>
      <c r="K654" s="3">
        <v>2</v>
      </c>
      <c r="L654" s="3" t="s">
        <v>7</v>
      </c>
      <c r="M654" s="4" t="s">
        <v>8</v>
      </c>
      <c r="N654" s="4" t="s">
        <v>9</v>
      </c>
      <c r="O654" s="43" t="s">
        <v>230</v>
      </c>
      <c r="P654" s="41">
        <f>IF(O654="Нет", 0, IF(O654="Да", K654, 0))</f>
        <v>0</v>
      </c>
      <c r="Q654" s="96"/>
      <c r="R654" s="41" t="s">
        <v>230</v>
      </c>
      <c r="S654" s="41">
        <f>IF(R654="Нет", 0, IF(R654="Да", K654, 0))</f>
        <v>0</v>
      </c>
    </row>
    <row r="655" spans="1:19" ht="105">
      <c r="A655" s="3">
        <v>3</v>
      </c>
      <c r="B655" s="3" t="s">
        <v>206</v>
      </c>
      <c r="C655" s="4" t="s">
        <v>207</v>
      </c>
      <c r="D655" s="4" t="s">
        <v>208</v>
      </c>
      <c r="E655" s="41" t="s">
        <v>230</v>
      </c>
      <c r="F655" s="41">
        <f>IF(E655="Нет", 0, IF(E655="Да", A655, 0))</f>
        <v>0</v>
      </c>
      <c r="G655" s="96"/>
      <c r="H655" s="41" t="s">
        <v>230</v>
      </c>
      <c r="I655" s="41">
        <f>IF(H655="Нет", 0, IF(H655="Да", A655, 0))</f>
        <v>0</v>
      </c>
      <c r="K655" s="3">
        <v>3</v>
      </c>
      <c r="L655" s="4" t="s">
        <v>17</v>
      </c>
      <c r="M655" s="4" t="s">
        <v>10</v>
      </c>
      <c r="N655" s="4" t="s">
        <v>11</v>
      </c>
      <c r="O655" s="41" t="s">
        <v>230</v>
      </c>
      <c r="P655" s="41">
        <f>IF(O655="Нет", 0, IF(O655="Да", K655, 0))</f>
        <v>0</v>
      </c>
      <c r="Q655" s="96"/>
      <c r="R655" s="43" t="s">
        <v>230</v>
      </c>
      <c r="S655" s="41">
        <f>IF(R655="Нет", 0, IF(R655="Да", K655, 0))</f>
        <v>0</v>
      </c>
    </row>
    <row r="656" spans="1:19" ht="120">
      <c r="A656" s="3">
        <v>4</v>
      </c>
      <c r="B656" s="3" t="s">
        <v>209</v>
      </c>
      <c r="C656" s="4" t="s">
        <v>210</v>
      </c>
      <c r="D656" s="4" t="s">
        <v>211</v>
      </c>
      <c r="E656" s="41" t="s">
        <v>230</v>
      </c>
      <c r="F656" s="41">
        <f>IF(E656="Нет", 0, IF(E656="Да", A656, 0))</f>
        <v>0</v>
      </c>
      <c r="G656" s="96"/>
      <c r="H656" s="41" t="s">
        <v>230</v>
      </c>
      <c r="I656" s="41">
        <f>IF(H656="Нет", 0, IF(H656="Да", A656, 0))</f>
        <v>0</v>
      </c>
      <c r="K656" s="3">
        <v>4</v>
      </c>
      <c r="L656" s="3" t="s">
        <v>12</v>
      </c>
      <c r="M656" s="4" t="s">
        <v>13</v>
      </c>
      <c r="N656" s="4" t="s">
        <v>14</v>
      </c>
      <c r="O656" s="43" t="s">
        <v>230</v>
      </c>
      <c r="P656" s="41">
        <f>IF(O656="Нет", 0, IF(O656="Да", K656, 0))</f>
        <v>0</v>
      </c>
      <c r="Q656" s="96"/>
      <c r="R656" s="43" t="s">
        <v>230</v>
      </c>
      <c r="S656" s="41">
        <f>IF(R656="Нет", 0, IF(R656="Да", K656, 0))</f>
        <v>0</v>
      </c>
    </row>
    <row r="657" spans="1:19" ht="135">
      <c r="A657" s="3">
        <v>5</v>
      </c>
      <c r="B657" s="3" t="s">
        <v>212</v>
      </c>
      <c r="C657" s="4" t="s">
        <v>213</v>
      </c>
      <c r="D657" s="4" t="s">
        <v>214</v>
      </c>
      <c r="E657" s="41" t="s">
        <v>230</v>
      </c>
      <c r="F657" s="42">
        <f>IF(E657="Нет", 0, IF(E657="Да", A657, 0))</f>
        <v>0</v>
      </c>
      <c r="G657" s="97"/>
      <c r="H657" s="41" t="s">
        <v>230</v>
      </c>
      <c r="I657" s="42">
        <f>IF(H657="Нет", 0, IF(H657="Да", A657, 0))</f>
        <v>0</v>
      </c>
      <c r="K657" s="3">
        <v>5</v>
      </c>
      <c r="L657" s="3" t="s">
        <v>15</v>
      </c>
      <c r="M657" s="4" t="s">
        <v>16</v>
      </c>
      <c r="N657" s="4" t="s">
        <v>18</v>
      </c>
      <c r="O657" s="43" t="s">
        <v>230</v>
      </c>
      <c r="P657" s="42">
        <f>IF(O657="Нет", 0, IF(O657="Да", K657, 0))</f>
        <v>0</v>
      </c>
      <c r="Q657" s="97"/>
      <c r="R657" s="43" t="s">
        <v>230</v>
      </c>
      <c r="S657" s="42">
        <f>IF(R657="Нет", 0, IF(R657="Да", K657, 0))</f>
        <v>0</v>
      </c>
    </row>
    <row r="661" spans="1:19" ht="19.5" thickBot="1">
      <c r="A661" s="44" t="s">
        <v>228</v>
      </c>
      <c r="B661" s="45" t="str">
        <f>'орг-упр деятельность'!F66</f>
        <v>2)     отсутствие документа, регламентирующего деятельность коллегиального органа в том числе положений по урегулированию конфликта интересов, персональной ответственности членов коллегиального органа;</v>
      </c>
      <c r="C661" s="45"/>
      <c r="D661" s="45"/>
      <c r="E661" s="46"/>
      <c r="F661" s="46"/>
      <c r="G661" s="46"/>
      <c r="H661" s="46"/>
      <c r="I661" s="46"/>
      <c r="J661" s="46"/>
      <c r="K661" s="46"/>
      <c r="L661" s="46"/>
      <c r="M661" s="46"/>
      <c r="N661" s="46"/>
      <c r="O661" s="46"/>
      <c r="P661" s="46"/>
      <c r="Q661" s="46"/>
      <c r="R661" s="46"/>
      <c r="S661" s="46"/>
    </row>
    <row r="662" spans="1:19" ht="21.75" thickBot="1">
      <c r="A662" s="57" t="s">
        <v>229</v>
      </c>
      <c r="D662" s="55" t="s">
        <v>230</v>
      </c>
      <c r="E662" s="1"/>
      <c r="F662" s="49">
        <f>SUM(F665:F669)</f>
        <v>0</v>
      </c>
      <c r="G662" s="1"/>
      <c r="H662" s="1"/>
      <c r="I662" s="49">
        <f>SUM(I665:I669)</f>
        <v>0</v>
      </c>
      <c r="J662" s="1"/>
      <c r="K662" s="1"/>
      <c r="L662" s="1"/>
      <c r="M662" s="1"/>
      <c r="N662" s="1"/>
      <c r="O662" s="1"/>
      <c r="P662" s="49">
        <f>SUM(P665:P669)</f>
        <v>0</v>
      </c>
      <c r="Q662" s="1"/>
      <c r="R662" s="1"/>
      <c r="S662" s="49">
        <f>SUM(S665:S669)</f>
        <v>0</v>
      </c>
    </row>
    <row r="663" spans="1:19" ht="15.75">
      <c r="A663" s="48" t="s">
        <v>232</v>
      </c>
      <c r="K663" s="48" t="s">
        <v>233</v>
      </c>
    </row>
    <row r="664" spans="1:19" ht="25.5">
      <c r="A664" s="51" t="s">
        <v>0</v>
      </c>
      <c r="B664" s="52" t="s">
        <v>197</v>
      </c>
      <c r="C664" s="51" t="s">
        <v>198</v>
      </c>
      <c r="D664" s="51" t="s">
        <v>199</v>
      </c>
      <c r="E664" s="54" t="s">
        <v>234</v>
      </c>
      <c r="F664" s="54" t="s">
        <v>236</v>
      </c>
      <c r="G664" s="54" t="s">
        <v>235</v>
      </c>
      <c r="H664" s="54" t="s">
        <v>234</v>
      </c>
      <c r="I664" s="54" t="s">
        <v>237</v>
      </c>
      <c r="J664" s="53"/>
      <c r="K664" s="51" t="s">
        <v>0</v>
      </c>
      <c r="L664" s="51" t="s">
        <v>1</v>
      </c>
      <c r="M664" s="52" t="s">
        <v>2</v>
      </c>
      <c r="N664" s="51" t="s">
        <v>3</v>
      </c>
      <c r="O664" s="54" t="s">
        <v>234</v>
      </c>
      <c r="P664" s="51" t="s">
        <v>233</v>
      </c>
      <c r="Q664" s="54" t="s">
        <v>235</v>
      </c>
      <c r="R664" s="54" t="s">
        <v>234</v>
      </c>
      <c r="S664" s="54" t="str">
        <f>$S$32</f>
        <v>Итоговая вероятность</v>
      </c>
    </row>
    <row r="665" spans="1:19" ht="135">
      <c r="A665" s="3">
        <v>1</v>
      </c>
      <c r="B665" s="3" t="s">
        <v>200</v>
      </c>
      <c r="C665" s="4" t="s">
        <v>201</v>
      </c>
      <c r="D665" s="4" t="s">
        <v>202</v>
      </c>
      <c r="E665" s="50" t="s">
        <v>230</v>
      </c>
      <c r="F665" s="41">
        <f>IF(E665="Нет", 0, IF(E665="Да", A665, 0))</f>
        <v>0</v>
      </c>
      <c r="G665" s="95" t="s">
        <v>239</v>
      </c>
      <c r="H665" s="50" t="s">
        <v>230</v>
      </c>
      <c r="I665" s="41">
        <f>IF(H665="Нет", 0, IF(H665="Да", A665, 0))</f>
        <v>0</v>
      </c>
      <c r="K665" s="3">
        <v>1</v>
      </c>
      <c r="L665" s="3" t="s">
        <v>4</v>
      </c>
      <c r="M665" s="4" t="s">
        <v>5</v>
      </c>
      <c r="N665" s="4" t="s">
        <v>6</v>
      </c>
      <c r="O665" s="43" t="s">
        <v>230</v>
      </c>
      <c r="P665" s="41">
        <f>IF(O665="Нет",0,IF(O665="Да",K665,0))</f>
        <v>0</v>
      </c>
      <c r="Q665" s="95" t="str">
        <f>G665</f>
        <v>controls have been implemented etc.</v>
      </c>
      <c r="R665" s="43" t="s">
        <v>230</v>
      </c>
      <c r="S665" s="41">
        <f>IF(R665="Нет",0,IF(R665="Да",K665,0))</f>
        <v>0</v>
      </c>
    </row>
    <row r="666" spans="1:19" ht="105">
      <c r="A666" s="3">
        <v>2</v>
      </c>
      <c r="B666" s="3" t="s">
        <v>203</v>
      </c>
      <c r="C666" s="4" t="s">
        <v>204</v>
      </c>
      <c r="D666" s="4" t="s">
        <v>205</v>
      </c>
      <c r="E666" s="41" t="s">
        <v>230</v>
      </c>
      <c r="F666" s="41">
        <f>IF(E666="Нет", 0, IF(E666="Да", A666, 0))</f>
        <v>0</v>
      </c>
      <c r="G666" s="96"/>
      <c r="H666" s="41" t="s">
        <v>230</v>
      </c>
      <c r="I666" s="41">
        <f>IF(H666="Нет", 0, IF(H666="Да", A666, 0))</f>
        <v>0</v>
      </c>
      <c r="K666" s="3">
        <v>2</v>
      </c>
      <c r="L666" s="3" t="s">
        <v>7</v>
      </c>
      <c r="M666" s="4" t="s">
        <v>8</v>
      </c>
      <c r="N666" s="4" t="s">
        <v>9</v>
      </c>
      <c r="O666" s="43" t="s">
        <v>230</v>
      </c>
      <c r="P666" s="41">
        <f>IF(O666="Нет", 0, IF(O666="Да", K666, 0))</f>
        <v>0</v>
      </c>
      <c r="Q666" s="96"/>
      <c r="R666" s="43" t="s">
        <v>230</v>
      </c>
      <c r="S666" s="41">
        <f>IF(R666="Нет", 0, IF(R666="Да", K666, 0))</f>
        <v>0</v>
      </c>
    </row>
    <row r="667" spans="1:19" ht="105">
      <c r="A667" s="3">
        <v>3</v>
      </c>
      <c r="B667" s="3" t="s">
        <v>206</v>
      </c>
      <c r="C667" s="4" t="s">
        <v>207</v>
      </c>
      <c r="D667" s="4" t="s">
        <v>208</v>
      </c>
      <c r="E667" s="41" t="s">
        <v>230</v>
      </c>
      <c r="F667" s="41">
        <f>IF(E667="Нет", 0, IF(E667="Да", A667, 0))</f>
        <v>0</v>
      </c>
      <c r="G667" s="96"/>
      <c r="H667" s="41" t="s">
        <v>230</v>
      </c>
      <c r="I667" s="41">
        <f>IF(H667="Нет", 0, IF(H667="Да", A667, 0))</f>
        <v>0</v>
      </c>
      <c r="K667" s="3">
        <v>3</v>
      </c>
      <c r="L667" s="4" t="s">
        <v>17</v>
      </c>
      <c r="M667" s="4" t="s">
        <v>10</v>
      </c>
      <c r="N667" s="4" t="s">
        <v>11</v>
      </c>
      <c r="O667" s="43" t="s">
        <v>230</v>
      </c>
      <c r="P667" s="41">
        <f>IF(O667="Нет", 0, IF(O667="Да", K667, 0))</f>
        <v>0</v>
      </c>
      <c r="Q667" s="96"/>
      <c r="R667" s="43" t="s">
        <v>230</v>
      </c>
      <c r="S667" s="41">
        <f>IF(R667="Нет", 0, IF(R667="Да", K667, 0))</f>
        <v>0</v>
      </c>
    </row>
    <row r="668" spans="1:19" ht="120">
      <c r="A668" s="3">
        <v>4</v>
      </c>
      <c r="B668" s="3" t="s">
        <v>209</v>
      </c>
      <c r="C668" s="4" t="s">
        <v>210</v>
      </c>
      <c r="D668" s="4" t="s">
        <v>211</v>
      </c>
      <c r="E668" s="41" t="s">
        <v>230</v>
      </c>
      <c r="F668" s="41">
        <f>IF(E668="Нет", 0, IF(E668="Да", A668, 0))</f>
        <v>0</v>
      </c>
      <c r="G668" s="96"/>
      <c r="H668" s="41" t="s">
        <v>230</v>
      </c>
      <c r="I668" s="41">
        <f>IF(H668="Нет", 0, IF(H668="Да", A668, 0))</f>
        <v>0</v>
      </c>
      <c r="K668" s="3">
        <v>4</v>
      </c>
      <c r="L668" s="3" t="s">
        <v>12</v>
      </c>
      <c r="M668" s="4" t="s">
        <v>13</v>
      </c>
      <c r="N668" s="4" t="s">
        <v>14</v>
      </c>
      <c r="O668" s="43" t="s">
        <v>230</v>
      </c>
      <c r="P668" s="41">
        <f>IF(O668="Нет", 0, IF(O668="Да", K668, 0))</f>
        <v>0</v>
      </c>
      <c r="Q668" s="96"/>
      <c r="R668" s="43" t="s">
        <v>230</v>
      </c>
      <c r="S668" s="41">
        <f>IF(R668="Нет", 0, IF(R668="Да", K668, 0))</f>
        <v>0</v>
      </c>
    </row>
    <row r="669" spans="1:19" ht="135">
      <c r="A669" s="3">
        <v>5</v>
      </c>
      <c r="B669" s="3" t="s">
        <v>212</v>
      </c>
      <c r="C669" s="4" t="s">
        <v>213</v>
      </c>
      <c r="D669" s="4" t="s">
        <v>214</v>
      </c>
      <c r="E669" s="41" t="s">
        <v>230</v>
      </c>
      <c r="F669" s="42">
        <f>IF(E669="Нет", 0, IF(E669="Да", A669, 0))</f>
        <v>0</v>
      </c>
      <c r="G669" s="97"/>
      <c r="H669" s="41" t="s">
        <v>230</v>
      </c>
      <c r="I669" s="42">
        <f>IF(H669="Нет", 0, IF(H669="Да", A669, 0))</f>
        <v>0</v>
      </c>
      <c r="K669" s="3">
        <v>5</v>
      </c>
      <c r="L669" s="3" t="s">
        <v>15</v>
      </c>
      <c r="M669" s="4" t="s">
        <v>16</v>
      </c>
      <c r="N669" s="4" t="s">
        <v>18</v>
      </c>
      <c r="O669" s="43" t="s">
        <v>230</v>
      </c>
      <c r="P669" s="42">
        <f>IF(O669="Нет", 0, IF(O669="Да", K669, 0))</f>
        <v>0</v>
      </c>
      <c r="Q669" s="97"/>
      <c r="R669" s="43" t="s">
        <v>230</v>
      </c>
      <c r="S669" s="42">
        <f>IF(R669="Нет", 0, IF(R669="Да", K669, 0))</f>
        <v>0</v>
      </c>
    </row>
    <row r="673" spans="1:19" ht="19.5" thickBot="1">
      <c r="A673" s="44" t="s">
        <v>228</v>
      </c>
      <c r="B673" s="45" t="str">
        <f>'орг-упр деятельность'!F67</f>
        <v>3)     отсутствие или слабая проработка видов отчетности, механизмов мониторинга, внутреннего и внешнего контроля за процедурами освоения и распределения бюджетных и финансовых средств;</v>
      </c>
      <c r="C673" s="45"/>
      <c r="D673" s="45"/>
      <c r="E673" s="46"/>
      <c r="F673" s="46"/>
      <c r="G673" s="46"/>
      <c r="H673" s="46"/>
      <c r="I673" s="46"/>
      <c r="J673" s="46"/>
      <c r="K673" s="46"/>
      <c r="L673" s="46"/>
      <c r="M673" s="46"/>
      <c r="N673" s="46"/>
      <c r="O673" s="46"/>
      <c r="P673" s="46"/>
      <c r="Q673" s="46"/>
      <c r="R673" s="46"/>
      <c r="S673" s="46"/>
    </row>
    <row r="674" spans="1:19" ht="21.75" thickBot="1">
      <c r="A674" s="57" t="s">
        <v>229</v>
      </c>
      <c r="D674" s="55" t="s">
        <v>230</v>
      </c>
      <c r="E674" s="1"/>
      <c r="F674" s="49">
        <f>SUM(F677:F681)</f>
        <v>0</v>
      </c>
      <c r="G674" s="1"/>
      <c r="H674" s="1"/>
      <c r="I674" s="49">
        <f>SUM(I677:I681)</f>
        <v>0</v>
      </c>
      <c r="J674" s="1"/>
      <c r="K674" s="1"/>
      <c r="L674" s="1"/>
      <c r="M674" s="1"/>
      <c r="N674" s="1"/>
      <c r="O674" s="1"/>
      <c r="P674" s="49">
        <f>SUM(P677:P681)</f>
        <v>0</v>
      </c>
      <c r="Q674" s="1"/>
      <c r="R674" s="1"/>
      <c r="S674" s="49">
        <f>SUM(S677:S681)</f>
        <v>0</v>
      </c>
    </row>
    <row r="675" spans="1:19" ht="15.75">
      <c r="A675" s="48" t="s">
        <v>232</v>
      </c>
      <c r="K675" s="48" t="s">
        <v>233</v>
      </c>
    </row>
    <row r="676" spans="1:19" ht="25.5">
      <c r="A676" s="51" t="s">
        <v>0</v>
      </c>
      <c r="B676" s="52" t="s">
        <v>197</v>
      </c>
      <c r="C676" s="51" t="s">
        <v>198</v>
      </c>
      <c r="D676" s="51" t="s">
        <v>199</v>
      </c>
      <c r="E676" s="54" t="s">
        <v>234</v>
      </c>
      <c r="F676" s="54" t="s">
        <v>236</v>
      </c>
      <c r="G676" s="54" t="s">
        <v>235</v>
      </c>
      <c r="H676" s="54" t="s">
        <v>234</v>
      </c>
      <c r="I676" s="54" t="s">
        <v>237</v>
      </c>
      <c r="J676" s="53"/>
      <c r="K676" s="51" t="s">
        <v>0</v>
      </c>
      <c r="L676" s="51" t="s">
        <v>1</v>
      </c>
      <c r="M676" s="52" t="s">
        <v>2</v>
      </c>
      <c r="N676" s="51" t="s">
        <v>3</v>
      </c>
      <c r="O676" s="54" t="s">
        <v>234</v>
      </c>
      <c r="P676" s="51" t="s">
        <v>233</v>
      </c>
      <c r="Q676" s="54" t="s">
        <v>235</v>
      </c>
      <c r="R676" s="54" t="s">
        <v>234</v>
      </c>
      <c r="S676" s="54" t="str">
        <f>$S$32</f>
        <v>Итоговая вероятность</v>
      </c>
    </row>
    <row r="677" spans="1:19" ht="135">
      <c r="A677" s="3">
        <v>1</v>
      </c>
      <c r="B677" s="3" t="s">
        <v>200</v>
      </c>
      <c r="C677" s="4" t="s">
        <v>201</v>
      </c>
      <c r="D677" s="4" t="s">
        <v>202</v>
      </c>
      <c r="E677" s="50" t="s">
        <v>230</v>
      </c>
      <c r="F677" s="41">
        <f>IF(E677="Нет", 0, IF(E677="Да", A677, 0))</f>
        <v>0</v>
      </c>
      <c r="G677" s="95" t="s">
        <v>239</v>
      </c>
      <c r="H677" s="50" t="s">
        <v>230</v>
      </c>
      <c r="I677" s="41">
        <f>IF(H677="Нет", 0, IF(H677="Да", A677, 0))</f>
        <v>0</v>
      </c>
      <c r="K677" s="3">
        <v>1</v>
      </c>
      <c r="L677" s="3" t="s">
        <v>4</v>
      </c>
      <c r="M677" s="4" t="s">
        <v>5</v>
      </c>
      <c r="N677" s="4" t="s">
        <v>6</v>
      </c>
      <c r="O677" s="43" t="s">
        <v>230</v>
      </c>
      <c r="P677" s="41">
        <f>IF(O677="Нет",0,IF(O677="Да",K677,0))</f>
        <v>0</v>
      </c>
      <c r="Q677" s="95" t="str">
        <f>G677</f>
        <v>controls have been implemented etc.</v>
      </c>
      <c r="R677" s="43" t="s">
        <v>230</v>
      </c>
      <c r="S677" s="41">
        <f>IF(R677="Нет",0,IF(R677="Да",K677,0))</f>
        <v>0</v>
      </c>
    </row>
    <row r="678" spans="1:19" ht="105">
      <c r="A678" s="3">
        <v>2</v>
      </c>
      <c r="B678" s="3" t="s">
        <v>203</v>
      </c>
      <c r="C678" s="4" t="s">
        <v>204</v>
      </c>
      <c r="D678" s="4" t="s">
        <v>205</v>
      </c>
      <c r="E678" s="41" t="s">
        <v>230</v>
      </c>
      <c r="F678" s="41">
        <f>IF(E678="Нет", 0, IF(E678="Да", A678, 0))</f>
        <v>0</v>
      </c>
      <c r="G678" s="96"/>
      <c r="H678" s="41" t="s">
        <v>230</v>
      </c>
      <c r="I678" s="41">
        <f>IF(H678="Нет", 0, IF(H678="Да", A678, 0))</f>
        <v>0</v>
      </c>
      <c r="K678" s="3">
        <v>2</v>
      </c>
      <c r="L678" s="3" t="s">
        <v>7</v>
      </c>
      <c r="M678" s="4" t="s">
        <v>8</v>
      </c>
      <c r="N678" s="4" t="s">
        <v>9</v>
      </c>
      <c r="O678" s="43" t="s">
        <v>230</v>
      </c>
      <c r="P678" s="41">
        <f>IF(O678="Нет", 0, IF(O678="Да", K678, 0))</f>
        <v>0</v>
      </c>
      <c r="Q678" s="96"/>
      <c r="R678" s="43" t="s">
        <v>230</v>
      </c>
      <c r="S678" s="41">
        <f>IF(R678="Нет", 0, IF(R678="Да", K678, 0))</f>
        <v>0</v>
      </c>
    </row>
    <row r="679" spans="1:19" ht="105">
      <c r="A679" s="3">
        <v>3</v>
      </c>
      <c r="B679" s="3" t="s">
        <v>206</v>
      </c>
      <c r="C679" s="4" t="s">
        <v>207</v>
      </c>
      <c r="D679" s="4" t="s">
        <v>208</v>
      </c>
      <c r="E679" s="41" t="s">
        <v>230</v>
      </c>
      <c r="F679" s="41">
        <f>IF(E679="Нет", 0, IF(E679="Да", A679, 0))</f>
        <v>0</v>
      </c>
      <c r="G679" s="96"/>
      <c r="H679" s="41" t="s">
        <v>230</v>
      </c>
      <c r="I679" s="41">
        <f>IF(H679="Нет", 0, IF(H679="Да", A679, 0))</f>
        <v>0</v>
      </c>
      <c r="K679" s="3">
        <v>3</v>
      </c>
      <c r="L679" s="4" t="s">
        <v>17</v>
      </c>
      <c r="M679" s="4" t="s">
        <v>10</v>
      </c>
      <c r="N679" s="4" t="s">
        <v>11</v>
      </c>
      <c r="O679" s="43" t="s">
        <v>230</v>
      </c>
      <c r="P679" s="41">
        <f>IF(O679="Нет", 0, IF(O679="Да", K679, 0))</f>
        <v>0</v>
      </c>
      <c r="Q679" s="96"/>
      <c r="R679" s="43" t="s">
        <v>230</v>
      </c>
      <c r="S679" s="41">
        <f>IF(R679="Нет", 0, IF(R679="Да", K679, 0))</f>
        <v>0</v>
      </c>
    </row>
    <row r="680" spans="1:19" ht="120">
      <c r="A680" s="3">
        <v>4</v>
      </c>
      <c r="B680" s="3" t="s">
        <v>209</v>
      </c>
      <c r="C680" s="4" t="s">
        <v>210</v>
      </c>
      <c r="D680" s="4" t="s">
        <v>211</v>
      </c>
      <c r="E680" s="41" t="s">
        <v>230</v>
      </c>
      <c r="F680" s="41">
        <f>IF(E680="Нет", 0, IF(E680="Да", A680, 0))</f>
        <v>0</v>
      </c>
      <c r="G680" s="96"/>
      <c r="H680" s="41" t="s">
        <v>230</v>
      </c>
      <c r="I680" s="41">
        <f>IF(H680="Нет", 0, IF(H680="Да", A680, 0))</f>
        <v>0</v>
      </c>
      <c r="K680" s="3">
        <v>4</v>
      </c>
      <c r="L680" s="3" t="s">
        <v>12</v>
      </c>
      <c r="M680" s="4" t="s">
        <v>13</v>
      </c>
      <c r="N680" s="4" t="s">
        <v>14</v>
      </c>
      <c r="O680" s="43" t="s">
        <v>230</v>
      </c>
      <c r="P680" s="41">
        <f>IF(O680="Нет", 0, IF(O680="Да", K680, 0))</f>
        <v>0</v>
      </c>
      <c r="Q680" s="96"/>
      <c r="R680" s="43" t="s">
        <v>230</v>
      </c>
      <c r="S680" s="41">
        <f>IF(R680="Нет", 0, IF(R680="Да", K680, 0))</f>
        <v>0</v>
      </c>
    </row>
    <row r="681" spans="1:19" ht="135">
      <c r="A681" s="3">
        <v>5</v>
      </c>
      <c r="B681" s="3" t="s">
        <v>212</v>
      </c>
      <c r="C681" s="4" t="s">
        <v>213</v>
      </c>
      <c r="D681" s="4" t="s">
        <v>214</v>
      </c>
      <c r="E681" s="41" t="s">
        <v>230</v>
      </c>
      <c r="F681" s="42">
        <f>IF(E681="Нет", 0, IF(E681="Да", A681, 0))</f>
        <v>0</v>
      </c>
      <c r="G681" s="97"/>
      <c r="H681" s="41" t="s">
        <v>230</v>
      </c>
      <c r="I681" s="42">
        <f>IF(H681="Нет", 0, IF(H681="Да", A681, 0))</f>
        <v>0</v>
      </c>
      <c r="K681" s="3">
        <v>5</v>
      </c>
      <c r="L681" s="3" t="s">
        <v>15</v>
      </c>
      <c r="M681" s="4" t="s">
        <v>16</v>
      </c>
      <c r="N681" s="4" t="s">
        <v>18</v>
      </c>
      <c r="O681" s="43" t="s">
        <v>230</v>
      </c>
      <c r="P681" s="42">
        <f>IF(O681="Нет", 0, IF(O681="Да", K681, 0))</f>
        <v>0</v>
      </c>
      <c r="Q681" s="97"/>
      <c r="R681" s="43" t="s">
        <v>230</v>
      </c>
      <c r="S681" s="42">
        <f>IF(R681="Нет", 0, IF(R681="Да", K681, 0))</f>
        <v>0</v>
      </c>
    </row>
    <row r="685" spans="1:19" ht="19.5" thickBot="1">
      <c r="A685" s="44" t="s">
        <v>228</v>
      </c>
      <c r="B685" s="45" t="str">
        <f>'орг-упр деятельность'!F68</f>
        <v>4)     отсутствие или слабая проработка видов отчетности по освоению бюджетных и финансовых средств;</v>
      </c>
      <c r="C685" s="45"/>
      <c r="D685" s="45"/>
      <c r="E685" s="46"/>
      <c r="F685" s="46"/>
      <c r="G685" s="46"/>
      <c r="H685" s="46"/>
      <c r="I685" s="46"/>
      <c r="J685" s="46"/>
      <c r="K685" s="46"/>
      <c r="L685" s="46"/>
      <c r="M685" s="46"/>
      <c r="N685" s="46"/>
      <c r="O685" s="46"/>
      <c r="P685" s="46"/>
      <c r="Q685" s="46"/>
      <c r="R685" s="46"/>
      <c r="S685" s="46"/>
    </row>
    <row r="686" spans="1:19" ht="21.75" thickBot="1">
      <c r="A686" s="57" t="s">
        <v>229</v>
      </c>
      <c r="D686" s="55" t="s">
        <v>230</v>
      </c>
      <c r="E686" s="1"/>
      <c r="F686" s="49">
        <f>SUM(F689:F693)</f>
        <v>0</v>
      </c>
      <c r="G686" s="1"/>
      <c r="H686" s="1"/>
      <c r="I686" s="49">
        <f>SUM(I689:I693)</f>
        <v>0</v>
      </c>
      <c r="J686" s="1"/>
      <c r="K686" s="1"/>
      <c r="L686" s="1"/>
      <c r="M686" s="1"/>
      <c r="N686" s="1"/>
      <c r="O686" s="1"/>
      <c r="P686" s="49">
        <f>SUM(P689:P693)</f>
        <v>0</v>
      </c>
      <c r="Q686" s="1"/>
      <c r="R686" s="1"/>
      <c r="S686" s="49">
        <f>SUM(S689:S693)</f>
        <v>0</v>
      </c>
    </row>
    <row r="687" spans="1:19" ht="15.75">
      <c r="A687" s="48" t="s">
        <v>232</v>
      </c>
      <c r="K687" s="48" t="s">
        <v>233</v>
      </c>
    </row>
    <row r="688" spans="1:19" ht="25.5">
      <c r="A688" s="51" t="s">
        <v>0</v>
      </c>
      <c r="B688" s="52" t="s">
        <v>197</v>
      </c>
      <c r="C688" s="51" t="s">
        <v>198</v>
      </c>
      <c r="D688" s="51" t="s">
        <v>199</v>
      </c>
      <c r="E688" s="54" t="s">
        <v>234</v>
      </c>
      <c r="F688" s="54" t="s">
        <v>236</v>
      </c>
      <c r="G688" s="54" t="s">
        <v>235</v>
      </c>
      <c r="H688" s="54" t="s">
        <v>234</v>
      </c>
      <c r="I688" s="54" t="s">
        <v>237</v>
      </c>
      <c r="J688" s="53"/>
      <c r="K688" s="51" t="s">
        <v>0</v>
      </c>
      <c r="L688" s="51" t="s">
        <v>1</v>
      </c>
      <c r="M688" s="52" t="s">
        <v>2</v>
      </c>
      <c r="N688" s="51" t="s">
        <v>3</v>
      </c>
      <c r="O688" s="54" t="s">
        <v>234</v>
      </c>
      <c r="P688" s="51" t="s">
        <v>233</v>
      </c>
      <c r="Q688" s="54" t="s">
        <v>235</v>
      </c>
      <c r="R688" s="54" t="s">
        <v>234</v>
      </c>
      <c r="S688" s="54" t="str">
        <f>$S$32</f>
        <v>Итоговая вероятность</v>
      </c>
    </row>
    <row r="689" spans="1:19" ht="135">
      <c r="A689" s="3">
        <v>1</v>
      </c>
      <c r="B689" s="3" t="s">
        <v>200</v>
      </c>
      <c r="C689" s="4" t="s">
        <v>201</v>
      </c>
      <c r="D689" s="4" t="s">
        <v>202</v>
      </c>
      <c r="E689" s="50" t="s">
        <v>230</v>
      </c>
      <c r="F689" s="41">
        <f>IF(E689="Нет", 0, IF(E689="Да", A689, 0))</f>
        <v>0</v>
      </c>
      <c r="G689" s="95" t="s">
        <v>239</v>
      </c>
      <c r="H689" s="50" t="s">
        <v>230</v>
      </c>
      <c r="I689" s="41">
        <f>IF(H689="Нет", 0, IF(H689="Да", A689, 0))</f>
        <v>0</v>
      </c>
      <c r="K689" s="3">
        <v>1</v>
      </c>
      <c r="L689" s="3" t="s">
        <v>4</v>
      </c>
      <c r="M689" s="4" t="s">
        <v>5</v>
      </c>
      <c r="N689" s="4" t="s">
        <v>6</v>
      </c>
      <c r="O689" s="43" t="s">
        <v>230</v>
      </c>
      <c r="P689" s="41">
        <f>IF(O689="Нет",0,IF(O689="Да",K689,0))</f>
        <v>0</v>
      </c>
      <c r="Q689" s="95" t="str">
        <f>G689</f>
        <v>controls have been implemented etc.</v>
      </c>
      <c r="R689" s="43" t="s">
        <v>230</v>
      </c>
      <c r="S689" s="41">
        <f>IF(R689="Нет",0,IF(R689="Да",K689,0))</f>
        <v>0</v>
      </c>
    </row>
    <row r="690" spans="1:19" ht="105">
      <c r="A690" s="3">
        <v>2</v>
      </c>
      <c r="B690" s="3" t="s">
        <v>203</v>
      </c>
      <c r="C690" s="4" t="s">
        <v>204</v>
      </c>
      <c r="D690" s="4" t="s">
        <v>205</v>
      </c>
      <c r="E690" s="41" t="s">
        <v>230</v>
      </c>
      <c r="F690" s="41">
        <f>IF(E690="Нет", 0, IF(E690="Да", A690, 0))</f>
        <v>0</v>
      </c>
      <c r="G690" s="96"/>
      <c r="H690" s="41" t="s">
        <v>230</v>
      </c>
      <c r="I690" s="41">
        <f>IF(H690="Нет", 0, IF(H690="Да", A690, 0))</f>
        <v>0</v>
      </c>
      <c r="K690" s="3">
        <v>2</v>
      </c>
      <c r="L690" s="3" t="s">
        <v>7</v>
      </c>
      <c r="M690" s="4" t="s">
        <v>8</v>
      </c>
      <c r="N690" s="4" t="s">
        <v>9</v>
      </c>
      <c r="O690" s="43" t="s">
        <v>230</v>
      </c>
      <c r="P690" s="41">
        <f>IF(O690="Нет", 0, IF(O690="Да", K690, 0))</f>
        <v>0</v>
      </c>
      <c r="Q690" s="96"/>
      <c r="R690" s="43" t="s">
        <v>230</v>
      </c>
      <c r="S690" s="41">
        <f>IF(R690="Нет", 0, IF(R690="Да", K690, 0))</f>
        <v>0</v>
      </c>
    </row>
    <row r="691" spans="1:19" ht="105">
      <c r="A691" s="3">
        <v>3</v>
      </c>
      <c r="B691" s="3" t="s">
        <v>206</v>
      </c>
      <c r="C691" s="4" t="s">
        <v>207</v>
      </c>
      <c r="D691" s="4" t="s">
        <v>208</v>
      </c>
      <c r="E691" s="41" t="s">
        <v>230</v>
      </c>
      <c r="F691" s="41">
        <f>IF(E691="Нет", 0, IF(E691="Да", A691, 0))</f>
        <v>0</v>
      </c>
      <c r="G691" s="96"/>
      <c r="H691" s="41" t="s">
        <v>230</v>
      </c>
      <c r="I691" s="41">
        <f>IF(H691="Нет", 0, IF(H691="Да", A691, 0))</f>
        <v>0</v>
      </c>
      <c r="K691" s="3">
        <v>3</v>
      </c>
      <c r="L691" s="4" t="s">
        <v>17</v>
      </c>
      <c r="M691" s="4" t="s">
        <v>10</v>
      </c>
      <c r="N691" s="4" t="s">
        <v>11</v>
      </c>
      <c r="O691" s="43" t="s">
        <v>230</v>
      </c>
      <c r="P691" s="41">
        <f>IF(O691="Нет", 0, IF(O691="Да", K691, 0))</f>
        <v>0</v>
      </c>
      <c r="Q691" s="96"/>
      <c r="R691" s="43" t="s">
        <v>230</v>
      </c>
      <c r="S691" s="41">
        <f>IF(R691="Нет", 0, IF(R691="Да", K691, 0))</f>
        <v>0</v>
      </c>
    </row>
    <row r="692" spans="1:19" ht="120">
      <c r="A692" s="3">
        <v>4</v>
      </c>
      <c r="B692" s="3" t="s">
        <v>209</v>
      </c>
      <c r="C692" s="4" t="s">
        <v>210</v>
      </c>
      <c r="D692" s="4" t="s">
        <v>211</v>
      </c>
      <c r="E692" s="41" t="s">
        <v>230</v>
      </c>
      <c r="F692" s="41">
        <f>IF(E692="Нет", 0, IF(E692="Да", A692, 0))</f>
        <v>0</v>
      </c>
      <c r="G692" s="96"/>
      <c r="H692" s="41" t="s">
        <v>230</v>
      </c>
      <c r="I692" s="41">
        <f>IF(H692="Нет", 0, IF(H692="Да", A692, 0))</f>
        <v>0</v>
      </c>
      <c r="K692" s="3">
        <v>4</v>
      </c>
      <c r="L692" s="3" t="s">
        <v>12</v>
      </c>
      <c r="M692" s="4" t="s">
        <v>13</v>
      </c>
      <c r="N692" s="4" t="s">
        <v>14</v>
      </c>
      <c r="O692" s="43" t="s">
        <v>230</v>
      </c>
      <c r="P692" s="41">
        <f>IF(O692="Нет", 0, IF(O692="Да", K692, 0))</f>
        <v>0</v>
      </c>
      <c r="Q692" s="96"/>
      <c r="R692" s="43" t="s">
        <v>230</v>
      </c>
      <c r="S692" s="41">
        <f>IF(R692="Нет", 0, IF(R692="Да", K692, 0))</f>
        <v>0</v>
      </c>
    </row>
    <row r="693" spans="1:19" ht="135">
      <c r="A693" s="3">
        <v>5</v>
      </c>
      <c r="B693" s="3" t="s">
        <v>212</v>
      </c>
      <c r="C693" s="4" t="s">
        <v>213</v>
      </c>
      <c r="D693" s="4" t="s">
        <v>214</v>
      </c>
      <c r="E693" s="41" t="s">
        <v>230</v>
      </c>
      <c r="F693" s="42">
        <f>IF(E693="Нет", 0, IF(E693="Да", A693, 0))</f>
        <v>0</v>
      </c>
      <c r="G693" s="97"/>
      <c r="H693" s="41" t="s">
        <v>230</v>
      </c>
      <c r="I693" s="42">
        <f>IF(H693="Нет", 0, IF(H693="Да", A693, 0))</f>
        <v>0</v>
      </c>
      <c r="K693" s="3">
        <v>5</v>
      </c>
      <c r="L693" s="3" t="s">
        <v>15</v>
      </c>
      <c r="M693" s="4" t="s">
        <v>16</v>
      </c>
      <c r="N693" s="4" t="s">
        <v>18</v>
      </c>
      <c r="O693" s="43" t="s">
        <v>230</v>
      </c>
      <c r="P693" s="42">
        <f>IF(O693="Нет", 0, IF(O693="Да", K693, 0))</f>
        <v>0</v>
      </c>
      <c r="Q693" s="97"/>
      <c r="R693" s="43" t="s">
        <v>230</v>
      </c>
      <c r="S693" s="42">
        <f>IF(R693="Нет", 0, IF(R693="Да", K693, 0))</f>
        <v>0</v>
      </c>
    </row>
    <row r="697" spans="1:19" ht="19.5" thickBot="1">
      <c r="A697" s="44" t="s">
        <v>228</v>
      </c>
      <c r="B697" s="45" t="str">
        <f>'орг-упр деятельность'!F69</f>
        <v>5)     отсутствие системы управления рисками;</v>
      </c>
      <c r="C697" s="45"/>
      <c r="D697" s="45"/>
      <c r="E697" s="46"/>
      <c r="F697" s="46"/>
      <c r="G697" s="46"/>
      <c r="H697" s="46"/>
      <c r="I697" s="46"/>
      <c r="J697" s="46"/>
      <c r="K697" s="46"/>
      <c r="L697" s="46"/>
      <c r="M697" s="46"/>
      <c r="N697" s="46"/>
      <c r="O697" s="46"/>
      <c r="P697" s="46"/>
      <c r="Q697" s="46"/>
      <c r="R697" s="46"/>
      <c r="S697" s="46"/>
    </row>
    <row r="698" spans="1:19" ht="21.75" thickBot="1">
      <c r="A698" s="57" t="s">
        <v>229</v>
      </c>
      <c r="D698" s="55" t="s">
        <v>230</v>
      </c>
      <c r="E698" s="1"/>
      <c r="F698" s="49">
        <f>SUM(F701:F705)</f>
        <v>0</v>
      </c>
      <c r="G698" s="1"/>
      <c r="H698" s="1"/>
      <c r="I698" s="49">
        <f>SUM(I701:I705)</f>
        <v>0</v>
      </c>
      <c r="J698" s="1"/>
      <c r="K698" s="1"/>
      <c r="L698" s="1"/>
      <c r="M698" s="1"/>
      <c r="N698" s="1"/>
      <c r="O698" s="1"/>
      <c r="P698" s="49">
        <f>SUM(P701:P705)</f>
        <v>0</v>
      </c>
      <c r="Q698" s="1"/>
      <c r="R698" s="1"/>
      <c r="S698" s="49">
        <f>SUM(S701:S705)</f>
        <v>0</v>
      </c>
    </row>
    <row r="699" spans="1:19" ht="15.75">
      <c r="A699" s="48" t="s">
        <v>232</v>
      </c>
      <c r="K699" s="48" t="s">
        <v>233</v>
      </c>
    </row>
    <row r="700" spans="1:19" ht="25.5">
      <c r="A700" s="51" t="s">
        <v>0</v>
      </c>
      <c r="B700" s="52" t="s">
        <v>197</v>
      </c>
      <c r="C700" s="51" t="s">
        <v>198</v>
      </c>
      <c r="D700" s="51" t="s">
        <v>199</v>
      </c>
      <c r="E700" s="54" t="s">
        <v>234</v>
      </c>
      <c r="F700" s="54" t="s">
        <v>236</v>
      </c>
      <c r="G700" s="54" t="s">
        <v>235</v>
      </c>
      <c r="H700" s="54" t="s">
        <v>234</v>
      </c>
      <c r="I700" s="54" t="s">
        <v>237</v>
      </c>
      <c r="J700" s="53"/>
      <c r="K700" s="51" t="s">
        <v>0</v>
      </c>
      <c r="L700" s="51" t="s">
        <v>1</v>
      </c>
      <c r="M700" s="52" t="s">
        <v>2</v>
      </c>
      <c r="N700" s="51" t="s">
        <v>3</v>
      </c>
      <c r="O700" s="54" t="s">
        <v>234</v>
      </c>
      <c r="P700" s="51" t="s">
        <v>233</v>
      </c>
      <c r="Q700" s="54" t="s">
        <v>235</v>
      </c>
      <c r="R700" s="54" t="s">
        <v>234</v>
      </c>
      <c r="S700" s="54" t="str">
        <f>$S$32</f>
        <v>Итоговая вероятность</v>
      </c>
    </row>
    <row r="701" spans="1:19" ht="135">
      <c r="A701" s="3">
        <v>1</v>
      </c>
      <c r="B701" s="3" t="s">
        <v>200</v>
      </c>
      <c r="C701" s="4" t="s">
        <v>201</v>
      </c>
      <c r="D701" s="4" t="s">
        <v>202</v>
      </c>
      <c r="E701" s="50" t="s">
        <v>230</v>
      </c>
      <c r="F701" s="41">
        <f>IF(E701="Нет", 0, IF(E701="Да", A701, 0))</f>
        <v>0</v>
      </c>
      <c r="G701" s="95" t="s">
        <v>239</v>
      </c>
      <c r="H701" s="50" t="s">
        <v>230</v>
      </c>
      <c r="I701" s="41">
        <f>IF(H701="Нет", 0, IF(H701="Да", A701, 0))</f>
        <v>0</v>
      </c>
      <c r="K701" s="3">
        <v>1</v>
      </c>
      <c r="L701" s="3" t="s">
        <v>4</v>
      </c>
      <c r="M701" s="4" t="s">
        <v>5</v>
      </c>
      <c r="N701" s="4" t="s">
        <v>6</v>
      </c>
      <c r="O701" s="43" t="s">
        <v>230</v>
      </c>
      <c r="P701" s="41">
        <f>IF(O701="Нет",0,IF(O701="Да",K701,0))</f>
        <v>0</v>
      </c>
      <c r="Q701" s="95" t="str">
        <f>G701</f>
        <v>controls have been implemented etc.</v>
      </c>
      <c r="R701" s="43" t="s">
        <v>230</v>
      </c>
      <c r="S701" s="41">
        <f>IF(R701="Нет",0,IF(R701="Да",K701,0))</f>
        <v>0</v>
      </c>
    </row>
    <row r="702" spans="1:19" ht="105">
      <c r="A702" s="3">
        <v>2</v>
      </c>
      <c r="B702" s="3" t="s">
        <v>203</v>
      </c>
      <c r="C702" s="4" t="s">
        <v>204</v>
      </c>
      <c r="D702" s="4" t="s">
        <v>205</v>
      </c>
      <c r="E702" s="41" t="s">
        <v>230</v>
      </c>
      <c r="F702" s="41">
        <f>IF(E702="Нет", 0, IF(E702="Да", A702, 0))</f>
        <v>0</v>
      </c>
      <c r="G702" s="96"/>
      <c r="H702" s="41" t="s">
        <v>230</v>
      </c>
      <c r="I702" s="41">
        <f>IF(H702="Нет", 0, IF(H702="Да", A702, 0))</f>
        <v>0</v>
      </c>
      <c r="K702" s="3">
        <v>2</v>
      </c>
      <c r="L702" s="3" t="s">
        <v>7</v>
      </c>
      <c r="M702" s="4" t="s">
        <v>8</v>
      </c>
      <c r="N702" s="4" t="s">
        <v>9</v>
      </c>
      <c r="O702" s="43" t="s">
        <v>230</v>
      </c>
      <c r="P702" s="41">
        <f>IF(O702="Нет", 0, IF(O702="Да", K702, 0))</f>
        <v>0</v>
      </c>
      <c r="Q702" s="96"/>
      <c r="R702" s="43" t="s">
        <v>230</v>
      </c>
      <c r="S702" s="41">
        <f>IF(R702="Нет", 0, IF(R702="Да", K702, 0))</f>
        <v>0</v>
      </c>
    </row>
    <row r="703" spans="1:19" ht="105">
      <c r="A703" s="3">
        <v>3</v>
      </c>
      <c r="B703" s="3" t="s">
        <v>206</v>
      </c>
      <c r="C703" s="4" t="s">
        <v>207</v>
      </c>
      <c r="D703" s="4" t="s">
        <v>208</v>
      </c>
      <c r="E703" s="41" t="s">
        <v>230</v>
      </c>
      <c r="F703" s="41">
        <f>IF(E703="Нет", 0, IF(E703="Да", A703, 0))</f>
        <v>0</v>
      </c>
      <c r="G703" s="96"/>
      <c r="H703" s="41" t="s">
        <v>230</v>
      </c>
      <c r="I703" s="41">
        <f>IF(H703="Нет", 0, IF(H703="Да", A703, 0))</f>
        <v>0</v>
      </c>
      <c r="K703" s="3">
        <v>3</v>
      </c>
      <c r="L703" s="4" t="s">
        <v>17</v>
      </c>
      <c r="M703" s="4" t="s">
        <v>10</v>
      </c>
      <c r="N703" s="4" t="s">
        <v>11</v>
      </c>
      <c r="O703" s="43" t="s">
        <v>230</v>
      </c>
      <c r="P703" s="41">
        <f>IF(O703="Нет", 0, IF(O703="Да", K703, 0))</f>
        <v>0</v>
      </c>
      <c r="Q703" s="96"/>
      <c r="R703" s="43" t="s">
        <v>230</v>
      </c>
      <c r="S703" s="41">
        <f>IF(R703="Нет", 0, IF(R703="Да", K703, 0))</f>
        <v>0</v>
      </c>
    </row>
    <row r="704" spans="1:19" ht="120">
      <c r="A704" s="3">
        <v>4</v>
      </c>
      <c r="B704" s="3" t="s">
        <v>209</v>
      </c>
      <c r="C704" s="4" t="s">
        <v>210</v>
      </c>
      <c r="D704" s="4" t="s">
        <v>211</v>
      </c>
      <c r="E704" s="41" t="s">
        <v>230</v>
      </c>
      <c r="F704" s="41">
        <f>IF(E704="Нет", 0, IF(E704="Да", A704, 0))</f>
        <v>0</v>
      </c>
      <c r="G704" s="96"/>
      <c r="H704" s="41" t="s">
        <v>230</v>
      </c>
      <c r="I704" s="41">
        <f>IF(H704="Нет", 0, IF(H704="Да", A704, 0))</f>
        <v>0</v>
      </c>
      <c r="K704" s="3">
        <v>4</v>
      </c>
      <c r="L704" s="3" t="s">
        <v>12</v>
      </c>
      <c r="M704" s="4" t="s">
        <v>13</v>
      </c>
      <c r="N704" s="4" t="s">
        <v>14</v>
      </c>
      <c r="O704" s="43" t="s">
        <v>230</v>
      </c>
      <c r="P704" s="41">
        <f>IF(O704="Нет", 0, IF(O704="Да", K704, 0))</f>
        <v>0</v>
      </c>
      <c r="Q704" s="96"/>
      <c r="R704" s="43" t="s">
        <v>230</v>
      </c>
      <c r="S704" s="41">
        <f>IF(R704="Нет", 0, IF(R704="Да", K704, 0))</f>
        <v>0</v>
      </c>
    </row>
    <row r="705" spans="1:19" ht="135">
      <c r="A705" s="3">
        <v>5</v>
      </c>
      <c r="B705" s="3" t="s">
        <v>212</v>
      </c>
      <c r="C705" s="4" t="s">
        <v>213</v>
      </c>
      <c r="D705" s="4" t="s">
        <v>214</v>
      </c>
      <c r="E705" s="41" t="s">
        <v>230</v>
      </c>
      <c r="F705" s="42">
        <f>IF(E705="Нет", 0, IF(E705="Да", A705, 0))</f>
        <v>0</v>
      </c>
      <c r="G705" s="97"/>
      <c r="H705" s="41" t="s">
        <v>230</v>
      </c>
      <c r="I705" s="42">
        <f>IF(H705="Нет", 0, IF(H705="Да", A705, 0))</f>
        <v>0</v>
      </c>
      <c r="K705" s="3">
        <v>5</v>
      </c>
      <c r="L705" s="3" t="s">
        <v>15</v>
      </c>
      <c r="M705" s="4" t="s">
        <v>16</v>
      </c>
      <c r="N705" s="4" t="s">
        <v>18</v>
      </c>
      <c r="O705" s="43" t="s">
        <v>230</v>
      </c>
      <c r="P705" s="42">
        <f>IF(O705="Нет", 0, IF(O705="Да", K705, 0))</f>
        <v>0</v>
      </c>
      <c r="Q705" s="97"/>
      <c r="R705" s="43" t="s">
        <v>230</v>
      </c>
      <c r="S705" s="42">
        <f>IF(R705="Нет", 0, IF(R705="Да", K705, 0))</f>
        <v>0</v>
      </c>
    </row>
    <row r="708" spans="1:19" ht="19.5" thickBot="1">
      <c r="A708" s="44" t="s">
        <v>228</v>
      </c>
      <c r="B708" s="45" t="str">
        <f>'орг-упр деятельность'!F70</f>
        <v>6)     отсутствие подразделений, выполняющих функции по внутреннему аудиту, внутреннему контролю при оперировании объектом анализа значительными суммами бюджетных и финансовых средств;</v>
      </c>
      <c r="C708" s="45"/>
      <c r="D708" s="45"/>
      <c r="E708" s="46"/>
      <c r="F708" s="46"/>
      <c r="G708" s="46"/>
      <c r="H708" s="46"/>
      <c r="I708" s="46"/>
      <c r="J708" s="46"/>
      <c r="K708" s="46"/>
      <c r="L708" s="46"/>
      <c r="M708" s="46"/>
      <c r="N708" s="46"/>
      <c r="O708" s="46"/>
      <c r="P708" s="46"/>
      <c r="Q708" s="46"/>
      <c r="R708" s="46"/>
      <c r="S708" s="46"/>
    </row>
    <row r="709" spans="1:19" ht="21.75" thickBot="1">
      <c r="A709" s="57" t="s">
        <v>229</v>
      </c>
      <c r="D709" s="55" t="s">
        <v>230</v>
      </c>
      <c r="E709" s="1"/>
      <c r="F709" s="49">
        <f>SUM(F712:F716)</f>
        <v>0</v>
      </c>
      <c r="G709" s="1"/>
      <c r="H709" s="1"/>
      <c r="I709" s="49">
        <f>SUM(I712:I716)</f>
        <v>0</v>
      </c>
      <c r="J709" s="1"/>
      <c r="K709" s="1"/>
      <c r="L709" s="1"/>
      <c r="M709" s="1"/>
      <c r="N709" s="1"/>
      <c r="O709" s="1"/>
      <c r="P709" s="49">
        <f>SUM(P712:P716)</f>
        <v>0</v>
      </c>
      <c r="Q709" s="1"/>
      <c r="R709" s="1"/>
      <c r="S709" s="49">
        <f>SUM(S712:S716)</f>
        <v>0</v>
      </c>
    </row>
    <row r="710" spans="1:19" ht="15.75">
      <c r="A710" s="48" t="s">
        <v>232</v>
      </c>
      <c r="K710" s="48" t="s">
        <v>233</v>
      </c>
    </row>
    <row r="711" spans="1:19" ht="25.5">
      <c r="A711" s="51" t="s">
        <v>0</v>
      </c>
      <c r="B711" s="52" t="s">
        <v>197</v>
      </c>
      <c r="C711" s="51" t="s">
        <v>198</v>
      </c>
      <c r="D711" s="51" t="s">
        <v>199</v>
      </c>
      <c r="E711" s="54" t="s">
        <v>234</v>
      </c>
      <c r="F711" s="54" t="s">
        <v>236</v>
      </c>
      <c r="G711" s="54" t="s">
        <v>235</v>
      </c>
      <c r="H711" s="54" t="s">
        <v>234</v>
      </c>
      <c r="I711" s="54" t="s">
        <v>237</v>
      </c>
      <c r="J711" s="53"/>
      <c r="K711" s="51" t="s">
        <v>0</v>
      </c>
      <c r="L711" s="51" t="s">
        <v>1</v>
      </c>
      <c r="M711" s="52" t="s">
        <v>2</v>
      </c>
      <c r="N711" s="51" t="s">
        <v>3</v>
      </c>
      <c r="O711" s="54" t="s">
        <v>234</v>
      </c>
      <c r="P711" s="51" t="s">
        <v>233</v>
      </c>
      <c r="Q711" s="54" t="s">
        <v>235</v>
      </c>
      <c r="R711" s="54" t="s">
        <v>234</v>
      </c>
      <c r="S711" s="54" t="str">
        <f>$S$32</f>
        <v>Итоговая вероятность</v>
      </c>
    </row>
    <row r="712" spans="1:19" ht="135">
      <c r="A712" s="3">
        <v>1</v>
      </c>
      <c r="B712" s="3" t="s">
        <v>200</v>
      </c>
      <c r="C712" s="4" t="s">
        <v>201</v>
      </c>
      <c r="D712" s="4" t="s">
        <v>202</v>
      </c>
      <c r="E712" s="50" t="s">
        <v>230</v>
      </c>
      <c r="F712" s="41">
        <f>IF(E712="Нет", 0, IF(E712="Да", A712, 0))</f>
        <v>0</v>
      </c>
      <c r="G712" s="95" t="s">
        <v>239</v>
      </c>
      <c r="H712" s="50" t="s">
        <v>230</v>
      </c>
      <c r="I712" s="41">
        <f>IF(H712="Нет", 0, IF(H712="Да", A712, 0))</f>
        <v>0</v>
      </c>
      <c r="K712" s="3">
        <v>1</v>
      </c>
      <c r="L712" s="3" t="s">
        <v>4</v>
      </c>
      <c r="M712" s="4" t="s">
        <v>5</v>
      </c>
      <c r="N712" s="4" t="s">
        <v>6</v>
      </c>
      <c r="O712" s="43" t="s">
        <v>230</v>
      </c>
      <c r="P712" s="41">
        <f>IF(O712="Нет",0,IF(O712="Да",K712,0))</f>
        <v>0</v>
      </c>
      <c r="Q712" s="95" t="str">
        <f>G712</f>
        <v>controls have been implemented etc.</v>
      </c>
      <c r="R712" s="43" t="s">
        <v>230</v>
      </c>
      <c r="S712" s="41">
        <f>IF(R712="Нет",0,IF(R712="Да",K712,0))</f>
        <v>0</v>
      </c>
    </row>
    <row r="713" spans="1:19" ht="105">
      <c r="A713" s="3">
        <v>2</v>
      </c>
      <c r="B713" s="3" t="s">
        <v>203</v>
      </c>
      <c r="C713" s="4" t="s">
        <v>204</v>
      </c>
      <c r="D713" s="4" t="s">
        <v>205</v>
      </c>
      <c r="E713" s="41" t="s">
        <v>230</v>
      </c>
      <c r="F713" s="41">
        <f>IF(E713="Нет", 0, IF(E713="Да", A713, 0))</f>
        <v>0</v>
      </c>
      <c r="G713" s="96"/>
      <c r="H713" s="41" t="s">
        <v>230</v>
      </c>
      <c r="I713" s="41">
        <f>IF(H713="Нет", 0, IF(H713="Да", A713, 0))</f>
        <v>0</v>
      </c>
      <c r="K713" s="3">
        <v>2</v>
      </c>
      <c r="L713" s="3" t="s">
        <v>7</v>
      </c>
      <c r="M713" s="4" t="s">
        <v>8</v>
      </c>
      <c r="N713" s="4" t="s">
        <v>9</v>
      </c>
      <c r="O713" s="43" t="s">
        <v>230</v>
      </c>
      <c r="P713" s="41">
        <f>IF(O713="Нет", 0, IF(O713="Да", K713, 0))</f>
        <v>0</v>
      </c>
      <c r="Q713" s="96"/>
      <c r="R713" s="41" t="s">
        <v>230</v>
      </c>
      <c r="S713" s="41">
        <f>IF(R713="Нет", 0, IF(R713="Да", K713, 0))</f>
        <v>0</v>
      </c>
    </row>
    <row r="714" spans="1:19" ht="105">
      <c r="A714" s="3">
        <v>3</v>
      </c>
      <c r="B714" s="3" t="s">
        <v>206</v>
      </c>
      <c r="C714" s="4" t="s">
        <v>207</v>
      </c>
      <c r="D714" s="4" t="s">
        <v>208</v>
      </c>
      <c r="E714" s="41" t="s">
        <v>230</v>
      </c>
      <c r="F714" s="41">
        <f>IF(E714="Нет", 0, IF(E714="Да", A714, 0))</f>
        <v>0</v>
      </c>
      <c r="G714" s="96"/>
      <c r="H714" s="41" t="s">
        <v>230</v>
      </c>
      <c r="I714" s="41">
        <f>IF(H714="Нет", 0, IF(H714="Да", A714, 0))</f>
        <v>0</v>
      </c>
      <c r="K714" s="3">
        <v>3</v>
      </c>
      <c r="L714" s="4" t="s">
        <v>17</v>
      </c>
      <c r="M714" s="4" t="s">
        <v>10</v>
      </c>
      <c r="N714" s="4" t="s">
        <v>11</v>
      </c>
      <c r="O714" s="41" t="s">
        <v>230</v>
      </c>
      <c r="P714" s="41">
        <f>IF(O714="Нет", 0, IF(O714="Да", K714, 0))</f>
        <v>0</v>
      </c>
      <c r="Q714" s="96"/>
      <c r="R714" s="43" t="s">
        <v>230</v>
      </c>
      <c r="S714" s="41">
        <f>IF(R714="Нет", 0, IF(R714="Да", K714, 0))</f>
        <v>0</v>
      </c>
    </row>
    <row r="715" spans="1:19" ht="120">
      <c r="A715" s="3">
        <v>4</v>
      </c>
      <c r="B715" s="3" t="s">
        <v>209</v>
      </c>
      <c r="C715" s="4" t="s">
        <v>210</v>
      </c>
      <c r="D715" s="4" t="s">
        <v>211</v>
      </c>
      <c r="E715" s="41" t="s">
        <v>230</v>
      </c>
      <c r="F715" s="41">
        <f>IF(E715="Нет", 0, IF(E715="Да", A715, 0))</f>
        <v>0</v>
      </c>
      <c r="G715" s="96"/>
      <c r="H715" s="41" t="s">
        <v>230</v>
      </c>
      <c r="I715" s="41">
        <f>IF(H715="Нет", 0, IF(H715="Да", A715, 0))</f>
        <v>0</v>
      </c>
      <c r="K715" s="3">
        <v>4</v>
      </c>
      <c r="L715" s="3" t="s">
        <v>12</v>
      </c>
      <c r="M715" s="4" t="s">
        <v>13</v>
      </c>
      <c r="N715" s="4" t="s">
        <v>14</v>
      </c>
      <c r="O715" s="43" t="s">
        <v>230</v>
      </c>
      <c r="P715" s="41">
        <f>IF(O715="Нет", 0, IF(O715="Да", K715, 0))</f>
        <v>0</v>
      </c>
      <c r="Q715" s="96"/>
      <c r="R715" s="43" t="s">
        <v>230</v>
      </c>
      <c r="S715" s="41">
        <f>IF(R715="Нет", 0, IF(R715="Да", K715, 0))</f>
        <v>0</v>
      </c>
    </row>
    <row r="716" spans="1:19" ht="135">
      <c r="A716" s="3">
        <v>5</v>
      </c>
      <c r="B716" s="3" t="s">
        <v>212</v>
      </c>
      <c r="C716" s="4" t="s">
        <v>213</v>
      </c>
      <c r="D716" s="4" t="s">
        <v>214</v>
      </c>
      <c r="E716" s="41" t="s">
        <v>230</v>
      </c>
      <c r="F716" s="42">
        <f>IF(E716="Нет", 0, IF(E716="Да", A716, 0))</f>
        <v>0</v>
      </c>
      <c r="G716" s="97"/>
      <c r="H716" s="41" t="s">
        <v>230</v>
      </c>
      <c r="I716" s="42">
        <f>IF(H716="Нет", 0, IF(H716="Да", A716, 0))</f>
        <v>0</v>
      </c>
      <c r="K716" s="3">
        <v>5</v>
      </c>
      <c r="L716" s="3" t="s">
        <v>15</v>
      </c>
      <c r="M716" s="4" t="s">
        <v>16</v>
      </c>
      <c r="N716" s="4" t="s">
        <v>18</v>
      </c>
      <c r="O716" s="43" t="s">
        <v>230</v>
      </c>
      <c r="P716" s="42">
        <f>IF(O716="Нет", 0, IF(O716="Да", K716, 0))</f>
        <v>0</v>
      </c>
      <c r="Q716" s="97"/>
      <c r="R716" s="43" t="s">
        <v>230</v>
      </c>
      <c r="S716" s="42">
        <f>IF(R716="Нет", 0, IF(R716="Да", K716, 0))</f>
        <v>0</v>
      </c>
    </row>
    <row r="720" spans="1:19" ht="19.5" thickBot="1">
      <c r="A720" s="44" t="s">
        <v>228</v>
      </c>
      <c r="B720" s="45" t="str">
        <f>'орг-упр деятельность'!F71</f>
        <v>7)     отсутствие за предыдущие 2 года мероприятий по аудиту, ревизии и иных мер финансового контроля при оперировании объектом анализа значительными суммами бюджетных и финансовых средств;</v>
      </c>
      <c r="C720" s="45"/>
      <c r="D720" s="45"/>
      <c r="E720" s="46"/>
      <c r="F720" s="46"/>
      <c r="G720" s="46"/>
      <c r="H720" s="46"/>
      <c r="I720" s="46"/>
      <c r="J720" s="46"/>
      <c r="K720" s="46"/>
      <c r="L720" s="46"/>
      <c r="M720" s="46"/>
      <c r="N720" s="46"/>
      <c r="O720" s="46"/>
      <c r="P720" s="46"/>
      <c r="Q720" s="46"/>
      <c r="R720" s="46"/>
      <c r="S720" s="46"/>
    </row>
    <row r="721" spans="1:19" ht="21.75" thickBot="1">
      <c r="A721" s="57" t="s">
        <v>229</v>
      </c>
      <c r="D721" s="55" t="s">
        <v>230</v>
      </c>
      <c r="E721" s="1"/>
      <c r="F721" s="49">
        <f>SUM(F724:F728)</f>
        <v>0</v>
      </c>
      <c r="G721" s="1"/>
      <c r="H721" s="1"/>
      <c r="I721" s="49">
        <f>SUM(I724:I728)</f>
        <v>0</v>
      </c>
      <c r="J721" s="1"/>
      <c r="K721" s="1"/>
      <c r="L721" s="1"/>
      <c r="M721" s="1"/>
      <c r="N721" s="1"/>
      <c r="O721" s="1"/>
      <c r="P721" s="49">
        <f>SUM(P724:P728)</f>
        <v>0</v>
      </c>
      <c r="Q721" s="1"/>
      <c r="R721" s="1"/>
      <c r="S721" s="49">
        <f>SUM(S724:S728)</f>
        <v>0</v>
      </c>
    </row>
    <row r="722" spans="1:19" ht="15.75">
      <c r="A722" s="48" t="s">
        <v>232</v>
      </c>
      <c r="K722" s="48" t="s">
        <v>233</v>
      </c>
    </row>
    <row r="723" spans="1:19" ht="25.5">
      <c r="A723" s="51" t="s">
        <v>0</v>
      </c>
      <c r="B723" s="52" t="s">
        <v>197</v>
      </c>
      <c r="C723" s="51" t="s">
        <v>198</v>
      </c>
      <c r="D723" s="51" t="s">
        <v>199</v>
      </c>
      <c r="E723" s="54" t="s">
        <v>234</v>
      </c>
      <c r="F723" s="54" t="s">
        <v>236</v>
      </c>
      <c r="G723" s="54" t="s">
        <v>235</v>
      </c>
      <c r="H723" s="54" t="s">
        <v>234</v>
      </c>
      <c r="I723" s="54" t="s">
        <v>237</v>
      </c>
      <c r="J723" s="53"/>
      <c r="K723" s="51" t="s">
        <v>0</v>
      </c>
      <c r="L723" s="51" t="s">
        <v>1</v>
      </c>
      <c r="M723" s="52" t="s">
        <v>2</v>
      </c>
      <c r="N723" s="51" t="s">
        <v>3</v>
      </c>
      <c r="O723" s="54" t="s">
        <v>234</v>
      </c>
      <c r="P723" s="51" t="s">
        <v>233</v>
      </c>
      <c r="Q723" s="54" t="s">
        <v>235</v>
      </c>
      <c r="R723" s="54" t="s">
        <v>234</v>
      </c>
      <c r="S723" s="54" t="str">
        <f>$S$32</f>
        <v>Итоговая вероятность</v>
      </c>
    </row>
    <row r="724" spans="1:19" ht="135">
      <c r="A724" s="3">
        <v>1</v>
      </c>
      <c r="B724" s="3" t="s">
        <v>200</v>
      </c>
      <c r="C724" s="4" t="s">
        <v>201</v>
      </c>
      <c r="D724" s="4" t="s">
        <v>202</v>
      </c>
      <c r="E724" s="50" t="s">
        <v>230</v>
      </c>
      <c r="F724" s="41">
        <f>IF(E724="Нет", 0, IF(E724="Да", A724, 0))</f>
        <v>0</v>
      </c>
      <c r="G724" s="95" t="s">
        <v>239</v>
      </c>
      <c r="H724" s="50" t="s">
        <v>230</v>
      </c>
      <c r="I724" s="41">
        <f>IF(H724="Нет", 0, IF(H724="Да", A724, 0))</f>
        <v>0</v>
      </c>
      <c r="K724" s="3">
        <v>1</v>
      </c>
      <c r="L724" s="3" t="s">
        <v>4</v>
      </c>
      <c r="M724" s="4" t="s">
        <v>5</v>
      </c>
      <c r="N724" s="4" t="s">
        <v>6</v>
      </c>
      <c r="O724" s="43" t="s">
        <v>230</v>
      </c>
      <c r="P724" s="41">
        <f>IF(O724="Нет",0,IF(O724="Да",K724,0))</f>
        <v>0</v>
      </c>
      <c r="Q724" s="95" t="str">
        <f>G724</f>
        <v>controls have been implemented etc.</v>
      </c>
      <c r="R724" s="43" t="s">
        <v>230</v>
      </c>
      <c r="S724" s="41">
        <f>IF(R724="Нет",0,IF(R724="Да",K724,0))</f>
        <v>0</v>
      </c>
    </row>
    <row r="725" spans="1:19" ht="105">
      <c r="A725" s="3">
        <v>2</v>
      </c>
      <c r="B725" s="3" t="s">
        <v>203</v>
      </c>
      <c r="C725" s="4" t="s">
        <v>204</v>
      </c>
      <c r="D725" s="4" t="s">
        <v>205</v>
      </c>
      <c r="E725" s="41" t="s">
        <v>230</v>
      </c>
      <c r="F725" s="41">
        <f>IF(E725="Нет", 0, IF(E725="Да", A725, 0))</f>
        <v>0</v>
      </c>
      <c r="G725" s="96"/>
      <c r="H725" s="41" t="s">
        <v>230</v>
      </c>
      <c r="I725" s="41">
        <f>IF(H725="Нет", 0, IF(H725="Да", A725, 0))</f>
        <v>0</v>
      </c>
      <c r="K725" s="3">
        <v>2</v>
      </c>
      <c r="L725" s="3" t="s">
        <v>7</v>
      </c>
      <c r="M725" s="4" t="s">
        <v>8</v>
      </c>
      <c r="N725" s="4" t="s">
        <v>9</v>
      </c>
      <c r="O725" s="43" t="s">
        <v>230</v>
      </c>
      <c r="P725" s="41">
        <f>IF(O725="Нет", 0, IF(O725="Да", K725, 0))</f>
        <v>0</v>
      </c>
      <c r="Q725" s="96"/>
      <c r="R725" s="43" t="s">
        <v>230</v>
      </c>
      <c r="S725" s="41">
        <f>IF(R725="Нет", 0, IF(R725="Да", K725, 0))</f>
        <v>0</v>
      </c>
    </row>
    <row r="726" spans="1:19" ht="105">
      <c r="A726" s="3">
        <v>3</v>
      </c>
      <c r="B726" s="3" t="s">
        <v>206</v>
      </c>
      <c r="C726" s="4" t="s">
        <v>207</v>
      </c>
      <c r="D726" s="4" t="s">
        <v>208</v>
      </c>
      <c r="E726" s="41" t="s">
        <v>230</v>
      </c>
      <c r="F726" s="41">
        <f>IF(E726="Нет", 0, IF(E726="Да", A726, 0))</f>
        <v>0</v>
      </c>
      <c r="G726" s="96"/>
      <c r="H726" s="41" t="s">
        <v>230</v>
      </c>
      <c r="I726" s="41">
        <f>IF(H726="Нет", 0, IF(H726="Да", A726, 0))</f>
        <v>0</v>
      </c>
      <c r="K726" s="3">
        <v>3</v>
      </c>
      <c r="L726" s="4" t="s">
        <v>17</v>
      </c>
      <c r="M726" s="4" t="s">
        <v>10</v>
      </c>
      <c r="N726" s="4" t="s">
        <v>11</v>
      </c>
      <c r="O726" s="43" t="s">
        <v>230</v>
      </c>
      <c r="P726" s="41">
        <f>IF(O726="Нет", 0, IF(O726="Да", K726, 0))</f>
        <v>0</v>
      </c>
      <c r="Q726" s="96"/>
      <c r="R726" s="43" t="s">
        <v>230</v>
      </c>
      <c r="S726" s="41">
        <f>IF(R726="Нет", 0, IF(R726="Да", K726, 0))</f>
        <v>0</v>
      </c>
    </row>
    <row r="727" spans="1:19" ht="120">
      <c r="A727" s="3">
        <v>4</v>
      </c>
      <c r="B727" s="3" t="s">
        <v>209</v>
      </c>
      <c r="C727" s="4" t="s">
        <v>210</v>
      </c>
      <c r="D727" s="4" t="s">
        <v>211</v>
      </c>
      <c r="E727" s="41" t="s">
        <v>230</v>
      </c>
      <c r="F727" s="41">
        <f>IF(E727="Нет", 0, IF(E727="Да", A727, 0))</f>
        <v>0</v>
      </c>
      <c r="G727" s="96"/>
      <c r="H727" s="41" t="s">
        <v>230</v>
      </c>
      <c r="I727" s="41">
        <f>IF(H727="Нет", 0, IF(H727="Да", A727, 0))</f>
        <v>0</v>
      </c>
      <c r="K727" s="3">
        <v>4</v>
      </c>
      <c r="L727" s="3" t="s">
        <v>12</v>
      </c>
      <c r="M727" s="4" t="s">
        <v>13</v>
      </c>
      <c r="N727" s="4" t="s">
        <v>14</v>
      </c>
      <c r="O727" s="43" t="s">
        <v>230</v>
      </c>
      <c r="P727" s="41">
        <f>IF(O727="Нет", 0, IF(O727="Да", K727, 0))</f>
        <v>0</v>
      </c>
      <c r="Q727" s="96"/>
      <c r="R727" s="43" t="s">
        <v>230</v>
      </c>
      <c r="S727" s="41">
        <f>IF(R727="Нет", 0, IF(R727="Да", K727, 0))</f>
        <v>0</v>
      </c>
    </row>
    <row r="728" spans="1:19" ht="135">
      <c r="A728" s="3">
        <v>5</v>
      </c>
      <c r="B728" s="3" t="s">
        <v>212</v>
      </c>
      <c r="C728" s="4" t="s">
        <v>213</v>
      </c>
      <c r="D728" s="4" t="s">
        <v>214</v>
      </c>
      <c r="E728" s="41" t="s">
        <v>230</v>
      </c>
      <c r="F728" s="42">
        <f>IF(E728="Нет", 0, IF(E728="Да", A728, 0))</f>
        <v>0</v>
      </c>
      <c r="G728" s="97"/>
      <c r="H728" s="41" t="s">
        <v>230</v>
      </c>
      <c r="I728" s="42">
        <f>IF(H728="Нет", 0, IF(H728="Да", A728, 0))</f>
        <v>0</v>
      </c>
      <c r="K728" s="3">
        <v>5</v>
      </c>
      <c r="L728" s="3" t="s">
        <v>15</v>
      </c>
      <c r="M728" s="4" t="s">
        <v>16</v>
      </c>
      <c r="N728" s="4" t="s">
        <v>18</v>
      </c>
      <c r="O728" s="43" t="s">
        <v>230</v>
      </c>
      <c r="P728" s="42">
        <f>IF(O728="Нет", 0, IF(O728="Да", K728, 0))</f>
        <v>0</v>
      </c>
      <c r="Q728" s="97"/>
      <c r="R728" s="43" t="s">
        <v>230</v>
      </c>
      <c r="S728" s="42">
        <f>IF(R728="Нет", 0, IF(R728="Да", K728, 0))</f>
        <v>0</v>
      </c>
    </row>
    <row r="732" spans="1:19" ht="19.5" thickBot="1">
      <c r="A732" s="44" t="s">
        <v>228</v>
      </c>
      <c r="B732" s="45" t="str">
        <f>'орг-упр деятельность'!F72</f>
        <v>8)     непрозрачность расходования бюджетных и финансовых средств, в том числе несоблюдение п.п.9 ст. 6 Закона «О доступе к информации»;</v>
      </c>
      <c r="C732" s="45"/>
      <c r="D732" s="45"/>
      <c r="E732" s="46"/>
      <c r="F732" s="46"/>
      <c r="G732" s="46"/>
      <c r="H732" s="46"/>
      <c r="I732" s="46"/>
      <c r="J732" s="46"/>
      <c r="K732" s="46"/>
      <c r="L732" s="46"/>
      <c r="M732" s="46"/>
      <c r="N732" s="46"/>
      <c r="O732" s="46"/>
      <c r="P732" s="46"/>
      <c r="Q732" s="46"/>
      <c r="R732" s="46"/>
      <c r="S732" s="46"/>
    </row>
    <row r="733" spans="1:19" ht="21.75" thickBot="1">
      <c r="A733" s="57" t="s">
        <v>229</v>
      </c>
      <c r="D733" s="55" t="s">
        <v>230</v>
      </c>
      <c r="E733" s="1"/>
      <c r="F733" s="49">
        <f>SUM(F736:F740)</f>
        <v>0</v>
      </c>
      <c r="G733" s="1"/>
      <c r="H733" s="1"/>
      <c r="I733" s="49">
        <f>SUM(I736:I740)</f>
        <v>0</v>
      </c>
      <c r="J733" s="1"/>
      <c r="K733" s="1"/>
      <c r="L733" s="1"/>
      <c r="M733" s="1"/>
      <c r="N733" s="1"/>
      <c r="O733" s="1"/>
      <c r="P733" s="49">
        <f>SUM(P736:P740)</f>
        <v>0</v>
      </c>
      <c r="Q733" s="1"/>
      <c r="R733" s="1"/>
      <c r="S733" s="49">
        <f>SUM(S736:S740)</f>
        <v>0</v>
      </c>
    </row>
    <row r="734" spans="1:19" ht="15.75">
      <c r="A734" s="48" t="s">
        <v>232</v>
      </c>
      <c r="K734" s="48" t="s">
        <v>233</v>
      </c>
    </row>
    <row r="735" spans="1:19" ht="25.5">
      <c r="A735" s="51" t="s">
        <v>0</v>
      </c>
      <c r="B735" s="52" t="s">
        <v>197</v>
      </c>
      <c r="C735" s="51" t="s">
        <v>198</v>
      </c>
      <c r="D735" s="51" t="s">
        <v>199</v>
      </c>
      <c r="E735" s="54" t="s">
        <v>234</v>
      </c>
      <c r="F735" s="54" t="s">
        <v>236</v>
      </c>
      <c r="G735" s="54" t="s">
        <v>235</v>
      </c>
      <c r="H735" s="54" t="s">
        <v>234</v>
      </c>
      <c r="I735" s="54" t="s">
        <v>237</v>
      </c>
      <c r="J735" s="53"/>
      <c r="K735" s="51" t="s">
        <v>0</v>
      </c>
      <c r="L735" s="51" t="s">
        <v>1</v>
      </c>
      <c r="M735" s="52" t="s">
        <v>2</v>
      </c>
      <c r="N735" s="51" t="s">
        <v>3</v>
      </c>
      <c r="O735" s="54" t="s">
        <v>234</v>
      </c>
      <c r="P735" s="51" t="s">
        <v>233</v>
      </c>
      <c r="Q735" s="54" t="s">
        <v>235</v>
      </c>
      <c r="R735" s="54" t="s">
        <v>234</v>
      </c>
      <c r="S735" s="54" t="str">
        <f>$S$32</f>
        <v>Итоговая вероятность</v>
      </c>
    </row>
    <row r="736" spans="1:19" ht="135">
      <c r="A736" s="3">
        <v>1</v>
      </c>
      <c r="B736" s="3" t="s">
        <v>200</v>
      </c>
      <c r="C736" s="4" t="s">
        <v>201</v>
      </c>
      <c r="D736" s="4" t="s">
        <v>202</v>
      </c>
      <c r="E736" s="50" t="s">
        <v>230</v>
      </c>
      <c r="F736" s="41">
        <f>IF(E736="Нет", 0, IF(E736="Да", A736, 0))</f>
        <v>0</v>
      </c>
      <c r="G736" s="95" t="s">
        <v>239</v>
      </c>
      <c r="H736" s="50" t="s">
        <v>230</v>
      </c>
      <c r="I736" s="41">
        <f>IF(H736="Нет", 0, IF(H736="Да", A736, 0))</f>
        <v>0</v>
      </c>
      <c r="K736" s="3">
        <v>1</v>
      </c>
      <c r="L736" s="3" t="s">
        <v>4</v>
      </c>
      <c r="M736" s="4" t="s">
        <v>5</v>
      </c>
      <c r="N736" s="4" t="s">
        <v>6</v>
      </c>
      <c r="O736" s="43" t="s">
        <v>230</v>
      </c>
      <c r="P736" s="41">
        <f>IF(O736="Нет",0,IF(O736="Да",K736,0))</f>
        <v>0</v>
      </c>
      <c r="Q736" s="95" t="str">
        <f>G736</f>
        <v>controls have been implemented etc.</v>
      </c>
      <c r="R736" s="43" t="s">
        <v>230</v>
      </c>
      <c r="S736" s="41">
        <f>IF(R736="Нет",0,IF(R736="Да",K736,0))</f>
        <v>0</v>
      </c>
    </row>
    <row r="737" spans="1:19" ht="105">
      <c r="A737" s="3">
        <v>2</v>
      </c>
      <c r="B737" s="3" t="s">
        <v>203</v>
      </c>
      <c r="C737" s="4" t="s">
        <v>204</v>
      </c>
      <c r="D737" s="4" t="s">
        <v>205</v>
      </c>
      <c r="E737" s="41" t="s">
        <v>230</v>
      </c>
      <c r="F737" s="41">
        <f>IF(E737="Нет", 0, IF(E737="Да", A737, 0))</f>
        <v>0</v>
      </c>
      <c r="G737" s="96"/>
      <c r="H737" s="41" t="s">
        <v>230</v>
      </c>
      <c r="I737" s="41">
        <f>IF(H737="Нет", 0, IF(H737="Да", A737, 0))</f>
        <v>0</v>
      </c>
      <c r="K737" s="3">
        <v>2</v>
      </c>
      <c r="L737" s="3" t="s">
        <v>7</v>
      </c>
      <c r="M737" s="4" t="s">
        <v>8</v>
      </c>
      <c r="N737" s="4" t="s">
        <v>9</v>
      </c>
      <c r="O737" s="43" t="s">
        <v>230</v>
      </c>
      <c r="P737" s="41">
        <f>IF(O737="Нет", 0, IF(O737="Да", K737, 0))</f>
        <v>0</v>
      </c>
      <c r="Q737" s="96"/>
      <c r="R737" s="43" t="s">
        <v>230</v>
      </c>
      <c r="S737" s="41">
        <f>IF(R737="Нет", 0, IF(R737="Да", K737, 0))</f>
        <v>0</v>
      </c>
    </row>
    <row r="738" spans="1:19" ht="105">
      <c r="A738" s="3">
        <v>3</v>
      </c>
      <c r="B738" s="3" t="s">
        <v>206</v>
      </c>
      <c r="C738" s="4" t="s">
        <v>207</v>
      </c>
      <c r="D738" s="4" t="s">
        <v>208</v>
      </c>
      <c r="E738" s="41" t="s">
        <v>230</v>
      </c>
      <c r="F738" s="41">
        <f>IF(E738="Нет", 0, IF(E738="Да", A738, 0))</f>
        <v>0</v>
      </c>
      <c r="G738" s="96"/>
      <c r="H738" s="41" t="s">
        <v>230</v>
      </c>
      <c r="I738" s="41">
        <f>IF(H738="Нет", 0, IF(H738="Да", A738, 0))</f>
        <v>0</v>
      </c>
      <c r="K738" s="3">
        <v>3</v>
      </c>
      <c r="L738" s="4" t="s">
        <v>17</v>
      </c>
      <c r="M738" s="4" t="s">
        <v>10</v>
      </c>
      <c r="N738" s="4" t="s">
        <v>11</v>
      </c>
      <c r="O738" s="43" t="s">
        <v>230</v>
      </c>
      <c r="P738" s="41">
        <f>IF(O738="Нет", 0, IF(O738="Да", K738, 0))</f>
        <v>0</v>
      </c>
      <c r="Q738" s="96"/>
      <c r="R738" s="43" t="s">
        <v>230</v>
      </c>
      <c r="S738" s="41">
        <f>IF(R738="Нет", 0, IF(R738="Да", K738, 0))</f>
        <v>0</v>
      </c>
    </row>
    <row r="739" spans="1:19" ht="120">
      <c r="A739" s="3">
        <v>4</v>
      </c>
      <c r="B739" s="3" t="s">
        <v>209</v>
      </c>
      <c r="C739" s="4" t="s">
        <v>210</v>
      </c>
      <c r="D739" s="4" t="s">
        <v>211</v>
      </c>
      <c r="E739" s="41" t="s">
        <v>230</v>
      </c>
      <c r="F739" s="41">
        <f>IF(E739="Нет", 0, IF(E739="Да", A739, 0))</f>
        <v>0</v>
      </c>
      <c r="G739" s="96"/>
      <c r="H739" s="41" t="s">
        <v>230</v>
      </c>
      <c r="I739" s="41">
        <f>IF(H739="Нет", 0, IF(H739="Да", A739, 0))</f>
        <v>0</v>
      </c>
      <c r="K739" s="3">
        <v>4</v>
      </c>
      <c r="L739" s="3" t="s">
        <v>12</v>
      </c>
      <c r="M739" s="4" t="s">
        <v>13</v>
      </c>
      <c r="N739" s="4" t="s">
        <v>14</v>
      </c>
      <c r="O739" s="43" t="s">
        <v>230</v>
      </c>
      <c r="P739" s="41">
        <f>IF(O739="Нет", 0, IF(O739="Да", K739, 0))</f>
        <v>0</v>
      </c>
      <c r="Q739" s="96"/>
      <c r="R739" s="43" t="s">
        <v>230</v>
      </c>
      <c r="S739" s="41">
        <f>IF(R739="Нет", 0, IF(R739="Да", K739, 0))</f>
        <v>0</v>
      </c>
    </row>
    <row r="740" spans="1:19" ht="135">
      <c r="A740" s="3">
        <v>5</v>
      </c>
      <c r="B740" s="3" t="s">
        <v>212</v>
      </c>
      <c r="C740" s="4" t="s">
        <v>213</v>
      </c>
      <c r="D740" s="4" t="s">
        <v>214</v>
      </c>
      <c r="E740" s="41" t="s">
        <v>230</v>
      </c>
      <c r="F740" s="42">
        <f>IF(E740="Нет", 0, IF(E740="Да", A740, 0))</f>
        <v>0</v>
      </c>
      <c r="G740" s="97"/>
      <c r="H740" s="41" t="s">
        <v>230</v>
      </c>
      <c r="I740" s="42">
        <f>IF(H740="Нет", 0, IF(H740="Да", A740, 0))</f>
        <v>0</v>
      </c>
      <c r="K740" s="3">
        <v>5</v>
      </c>
      <c r="L740" s="3" t="s">
        <v>15</v>
      </c>
      <c r="M740" s="4" t="s">
        <v>16</v>
      </c>
      <c r="N740" s="4" t="s">
        <v>18</v>
      </c>
      <c r="O740" s="43" t="s">
        <v>230</v>
      </c>
      <c r="P740" s="42">
        <f>IF(O740="Нет", 0, IF(O740="Да", K740, 0))</f>
        <v>0</v>
      </c>
      <c r="Q740" s="97"/>
      <c r="R740" s="43" t="s">
        <v>230</v>
      </c>
      <c r="S740" s="42">
        <f>IF(R740="Нет", 0, IF(R740="Да", K740, 0))</f>
        <v>0</v>
      </c>
    </row>
    <row r="744" spans="1:19" ht="19.5" thickBot="1">
      <c r="A744" s="44" t="s">
        <v>228</v>
      </c>
      <c r="B744" s="45" t="str">
        <f>'орг-упр деятельность'!F73</f>
        <v>9)     несоответствие количества и объема закупаемых товаров и услуг их фактической потребности (натуральным нормам);</v>
      </c>
      <c r="C744" s="45"/>
      <c r="D744" s="45"/>
      <c r="E744" s="46"/>
      <c r="F744" s="46"/>
      <c r="G744" s="46"/>
      <c r="H744" s="46"/>
      <c r="I744" s="46"/>
      <c r="J744" s="46"/>
      <c r="K744" s="46"/>
      <c r="L744" s="46"/>
      <c r="M744" s="46"/>
      <c r="N744" s="46"/>
      <c r="O744" s="46"/>
      <c r="P744" s="46"/>
      <c r="Q744" s="46"/>
      <c r="R744" s="46"/>
      <c r="S744" s="46"/>
    </row>
    <row r="745" spans="1:19" ht="21.75" thickBot="1">
      <c r="A745" s="57" t="s">
        <v>229</v>
      </c>
      <c r="D745" s="55" t="s">
        <v>230</v>
      </c>
      <c r="E745" s="1"/>
      <c r="F745" s="49">
        <f>SUM(F748:F752)</f>
        <v>0</v>
      </c>
      <c r="G745" s="1"/>
      <c r="H745" s="1"/>
      <c r="I745" s="49">
        <f>SUM(I748:I752)</f>
        <v>0</v>
      </c>
      <c r="J745" s="1"/>
      <c r="K745" s="1"/>
      <c r="L745" s="1"/>
      <c r="M745" s="1"/>
      <c r="N745" s="1"/>
      <c r="O745" s="1"/>
      <c r="P745" s="49">
        <f>SUM(P748:P752)</f>
        <v>0</v>
      </c>
      <c r="Q745" s="1"/>
      <c r="R745" s="1"/>
      <c r="S745" s="49">
        <f>SUM(S748:S752)</f>
        <v>0</v>
      </c>
    </row>
    <row r="746" spans="1:19" ht="15.75">
      <c r="A746" s="48" t="s">
        <v>232</v>
      </c>
      <c r="K746" s="48" t="s">
        <v>233</v>
      </c>
    </row>
    <row r="747" spans="1:19" ht="25.5">
      <c r="A747" s="51" t="s">
        <v>0</v>
      </c>
      <c r="B747" s="52" t="s">
        <v>197</v>
      </c>
      <c r="C747" s="51" t="s">
        <v>198</v>
      </c>
      <c r="D747" s="51" t="s">
        <v>199</v>
      </c>
      <c r="E747" s="54" t="s">
        <v>234</v>
      </c>
      <c r="F747" s="54" t="s">
        <v>236</v>
      </c>
      <c r="G747" s="54" t="s">
        <v>235</v>
      </c>
      <c r="H747" s="54" t="s">
        <v>234</v>
      </c>
      <c r="I747" s="54" t="s">
        <v>237</v>
      </c>
      <c r="J747" s="53"/>
      <c r="K747" s="51" t="s">
        <v>0</v>
      </c>
      <c r="L747" s="51" t="s">
        <v>1</v>
      </c>
      <c r="M747" s="52" t="s">
        <v>2</v>
      </c>
      <c r="N747" s="51" t="s">
        <v>3</v>
      </c>
      <c r="O747" s="54" t="s">
        <v>234</v>
      </c>
      <c r="P747" s="51" t="s">
        <v>233</v>
      </c>
      <c r="Q747" s="54" t="s">
        <v>235</v>
      </c>
      <c r="R747" s="54" t="s">
        <v>234</v>
      </c>
      <c r="S747" s="54" t="str">
        <f>$S$32</f>
        <v>Итоговая вероятность</v>
      </c>
    </row>
    <row r="748" spans="1:19" ht="135">
      <c r="A748" s="3">
        <v>1</v>
      </c>
      <c r="B748" s="3" t="s">
        <v>200</v>
      </c>
      <c r="C748" s="4" t="s">
        <v>201</v>
      </c>
      <c r="D748" s="4" t="s">
        <v>202</v>
      </c>
      <c r="E748" s="50" t="s">
        <v>230</v>
      </c>
      <c r="F748" s="41">
        <f>IF(E748="Нет", 0, IF(E748="Да", A748, 0))</f>
        <v>0</v>
      </c>
      <c r="G748" s="95" t="s">
        <v>239</v>
      </c>
      <c r="H748" s="50" t="s">
        <v>230</v>
      </c>
      <c r="I748" s="41">
        <f>IF(H748="Нет", 0, IF(H748="Да", A748, 0))</f>
        <v>0</v>
      </c>
      <c r="K748" s="3">
        <v>1</v>
      </c>
      <c r="L748" s="3" t="s">
        <v>4</v>
      </c>
      <c r="M748" s="4" t="s">
        <v>5</v>
      </c>
      <c r="N748" s="4" t="s">
        <v>6</v>
      </c>
      <c r="O748" s="43" t="s">
        <v>230</v>
      </c>
      <c r="P748" s="41">
        <f>IF(O748="Нет",0,IF(O748="Да",K748,0))</f>
        <v>0</v>
      </c>
      <c r="Q748" s="95" t="str">
        <f>G748</f>
        <v>controls have been implemented etc.</v>
      </c>
      <c r="R748" s="43" t="s">
        <v>230</v>
      </c>
      <c r="S748" s="41">
        <f>IF(R748="Нет",0,IF(R748="Да",K748,0))</f>
        <v>0</v>
      </c>
    </row>
    <row r="749" spans="1:19" ht="105">
      <c r="A749" s="3">
        <v>2</v>
      </c>
      <c r="B749" s="3" t="s">
        <v>203</v>
      </c>
      <c r="C749" s="4" t="s">
        <v>204</v>
      </c>
      <c r="D749" s="4" t="s">
        <v>205</v>
      </c>
      <c r="E749" s="41" t="s">
        <v>230</v>
      </c>
      <c r="F749" s="41">
        <f>IF(E749="Нет", 0, IF(E749="Да", A749, 0))</f>
        <v>0</v>
      </c>
      <c r="G749" s="96"/>
      <c r="H749" s="41" t="s">
        <v>230</v>
      </c>
      <c r="I749" s="41">
        <f>IF(H749="Нет", 0, IF(H749="Да", A749, 0))</f>
        <v>0</v>
      </c>
      <c r="K749" s="3">
        <v>2</v>
      </c>
      <c r="L749" s="3" t="s">
        <v>7</v>
      </c>
      <c r="M749" s="4" t="s">
        <v>8</v>
      </c>
      <c r="N749" s="4" t="s">
        <v>9</v>
      </c>
      <c r="O749" s="43" t="s">
        <v>230</v>
      </c>
      <c r="P749" s="41">
        <f>IF(O749="Нет", 0, IF(O749="Да", K749, 0))</f>
        <v>0</v>
      </c>
      <c r="Q749" s="96"/>
      <c r="R749" s="43" t="s">
        <v>230</v>
      </c>
      <c r="S749" s="41">
        <f>IF(R749="Нет", 0, IF(R749="Да", K749, 0))</f>
        <v>0</v>
      </c>
    </row>
    <row r="750" spans="1:19" ht="105">
      <c r="A750" s="3">
        <v>3</v>
      </c>
      <c r="B750" s="3" t="s">
        <v>206</v>
      </c>
      <c r="C750" s="4" t="s">
        <v>207</v>
      </c>
      <c r="D750" s="4" t="s">
        <v>208</v>
      </c>
      <c r="E750" s="41" t="s">
        <v>230</v>
      </c>
      <c r="F750" s="41">
        <f>IF(E750="Нет", 0, IF(E750="Да", A750, 0))</f>
        <v>0</v>
      </c>
      <c r="G750" s="96"/>
      <c r="H750" s="41" t="s">
        <v>230</v>
      </c>
      <c r="I750" s="41">
        <f>IF(H750="Нет", 0, IF(H750="Да", A750, 0))</f>
        <v>0</v>
      </c>
      <c r="K750" s="3">
        <v>3</v>
      </c>
      <c r="L750" s="4" t="s">
        <v>17</v>
      </c>
      <c r="M750" s="4" t="s">
        <v>10</v>
      </c>
      <c r="N750" s="4" t="s">
        <v>11</v>
      </c>
      <c r="O750" s="43" t="s">
        <v>230</v>
      </c>
      <c r="P750" s="41">
        <f>IF(O750="Нет", 0, IF(O750="Да", K750, 0))</f>
        <v>0</v>
      </c>
      <c r="Q750" s="96"/>
      <c r="R750" s="43" t="s">
        <v>230</v>
      </c>
      <c r="S750" s="41">
        <f>IF(R750="Нет", 0, IF(R750="Да", K750, 0))</f>
        <v>0</v>
      </c>
    </row>
    <row r="751" spans="1:19" ht="120">
      <c r="A751" s="3">
        <v>4</v>
      </c>
      <c r="B751" s="3" t="s">
        <v>209</v>
      </c>
      <c r="C751" s="4" t="s">
        <v>210</v>
      </c>
      <c r="D751" s="4" t="s">
        <v>211</v>
      </c>
      <c r="E751" s="41" t="s">
        <v>230</v>
      </c>
      <c r="F751" s="41">
        <f>IF(E751="Нет", 0, IF(E751="Да", A751, 0))</f>
        <v>0</v>
      </c>
      <c r="G751" s="96"/>
      <c r="H751" s="41" t="s">
        <v>230</v>
      </c>
      <c r="I751" s="41">
        <f>IF(H751="Нет", 0, IF(H751="Да", A751, 0))</f>
        <v>0</v>
      </c>
      <c r="K751" s="3">
        <v>4</v>
      </c>
      <c r="L751" s="3" t="s">
        <v>12</v>
      </c>
      <c r="M751" s="4" t="s">
        <v>13</v>
      </c>
      <c r="N751" s="4" t="s">
        <v>14</v>
      </c>
      <c r="O751" s="43" t="s">
        <v>230</v>
      </c>
      <c r="P751" s="41">
        <f>IF(O751="Нет", 0, IF(O751="Да", K751, 0))</f>
        <v>0</v>
      </c>
      <c r="Q751" s="96"/>
      <c r="R751" s="43" t="s">
        <v>230</v>
      </c>
      <c r="S751" s="41">
        <f>IF(R751="Нет", 0, IF(R751="Да", K751, 0))</f>
        <v>0</v>
      </c>
    </row>
    <row r="752" spans="1:19" ht="135">
      <c r="A752" s="3">
        <v>5</v>
      </c>
      <c r="B752" s="3" t="s">
        <v>212</v>
      </c>
      <c r="C752" s="4" t="s">
        <v>213</v>
      </c>
      <c r="D752" s="4" t="s">
        <v>214</v>
      </c>
      <c r="E752" s="41" t="s">
        <v>230</v>
      </c>
      <c r="F752" s="42">
        <f>IF(E752="Нет", 0, IF(E752="Да", A752, 0))</f>
        <v>0</v>
      </c>
      <c r="G752" s="97"/>
      <c r="H752" s="41" t="s">
        <v>230</v>
      </c>
      <c r="I752" s="42">
        <f>IF(H752="Нет", 0, IF(H752="Да", A752, 0))</f>
        <v>0</v>
      </c>
      <c r="K752" s="3">
        <v>5</v>
      </c>
      <c r="L752" s="3" t="s">
        <v>15</v>
      </c>
      <c r="M752" s="4" t="s">
        <v>16</v>
      </c>
      <c r="N752" s="4" t="s">
        <v>18</v>
      </c>
      <c r="O752" s="43" t="s">
        <v>230</v>
      </c>
      <c r="P752" s="42">
        <f>IF(O752="Нет", 0, IF(O752="Да", K752, 0))</f>
        <v>0</v>
      </c>
      <c r="Q752" s="97"/>
      <c r="R752" s="43" t="s">
        <v>230</v>
      </c>
      <c r="S752" s="42">
        <f>IF(R752="Нет", 0, IF(R752="Да", K752, 0))</f>
        <v>0</v>
      </c>
    </row>
    <row r="756" spans="1:19" ht="19.5" thickBot="1">
      <c r="A756" s="44" t="s">
        <v>228</v>
      </c>
      <c r="B756" s="45" t="str">
        <f>'орг-упр деятельность'!F74</f>
        <v>10)  необоснованность цены за единицу товара;</v>
      </c>
      <c r="C756" s="45"/>
      <c r="D756" s="45"/>
      <c r="E756" s="46"/>
      <c r="F756" s="46"/>
      <c r="G756" s="46"/>
      <c r="H756" s="46"/>
      <c r="I756" s="46"/>
      <c r="J756" s="46"/>
      <c r="K756" s="46"/>
      <c r="L756" s="46"/>
      <c r="M756" s="46"/>
      <c r="N756" s="46"/>
      <c r="O756" s="46"/>
      <c r="P756" s="46"/>
      <c r="Q756" s="46"/>
      <c r="R756" s="46"/>
      <c r="S756" s="46"/>
    </row>
    <row r="757" spans="1:19" ht="21.75" thickBot="1">
      <c r="A757" s="57" t="s">
        <v>229</v>
      </c>
      <c r="D757" s="55" t="s">
        <v>230</v>
      </c>
      <c r="E757" s="1"/>
      <c r="F757" s="49">
        <f>SUM(F760:F764)</f>
        <v>0</v>
      </c>
      <c r="G757" s="1"/>
      <c r="H757" s="1"/>
      <c r="I757" s="49">
        <f>SUM(I760:I764)</f>
        <v>0</v>
      </c>
      <c r="J757" s="1"/>
      <c r="K757" s="1"/>
      <c r="L757" s="1"/>
      <c r="M757" s="1"/>
      <c r="N757" s="1"/>
      <c r="O757" s="1"/>
      <c r="P757" s="49">
        <f>SUM(P760:P764)</f>
        <v>0</v>
      </c>
      <c r="Q757" s="1"/>
      <c r="R757" s="1"/>
      <c r="S757" s="49">
        <f>SUM(S760:S764)</f>
        <v>0</v>
      </c>
    </row>
    <row r="758" spans="1:19" ht="15.75">
      <c r="A758" s="48" t="s">
        <v>232</v>
      </c>
      <c r="K758" s="48" t="s">
        <v>233</v>
      </c>
    </row>
    <row r="759" spans="1:19" ht="25.5">
      <c r="A759" s="51" t="s">
        <v>0</v>
      </c>
      <c r="B759" s="52" t="s">
        <v>197</v>
      </c>
      <c r="C759" s="51" t="s">
        <v>198</v>
      </c>
      <c r="D759" s="51" t="s">
        <v>199</v>
      </c>
      <c r="E759" s="54" t="s">
        <v>234</v>
      </c>
      <c r="F759" s="54" t="s">
        <v>236</v>
      </c>
      <c r="G759" s="54" t="s">
        <v>235</v>
      </c>
      <c r="H759" s="54" t="s">
        <v>234</v>
      </c>
      <c r="I759" s="54" t="s">
        <v>237</v>
      </c>
      <c r="J759" s="53"/>
      <c r="K759" s="51" t="s">
        <v>0</v>
      </c>
      <c r="L759" s="51" t="s">
        <v>1</v>
      </c>
      <c r="M759" s="52" t="s">
        <v>2</v>
      </c>
      <c r="N759" s="51" t="s">
        <v>3</v>
      </c>
      <c r="O759" s="54" t="s">
        <v>234</v>
      </c>
      <c r="P759" s="51" t="s">
        <v>233</v>
      </c>
      <c r="Q759" s="54" t="s">
        <v>235</v>
      </c>
      <c r="R759" s="54" t="s">
        <v>234</v>
      </c>
      <c r="S759" s="54" t="str">
        <f>$S$32</f>
        <v>Итоговая вероятность</v>
      </c>
    </row>
    <row r="760" spans="1:19" ht="135">
      <c r="A760" s="3">
        <v>1</v>
      </c>
      <c r="B760" s="3" t="s">
        <v>200</v>
      </c>
      <c r="C760" s="4" t="s">
        <v>201</v>
      </c>
      <c r="D760" s="4" t="s">
        <v>202</v>
      </c>
      <c r="E760" s="50" t="s">
        <v>230</v>
      </c>
      <c r="F760" s="41">
        <f>IF(E760="Нет", 0, IF(E760="Да", A760, 0))</f>
        <v>0</v>
      </c>
      <c r="G760" s="95" t="s">
        <v>239</v>
      </c>
      <c r="H760" s="50" t="s">
        <v>230</v>
      </c>
      <c r="I760" s="41">
        <f>IF(H760="Нет", 0, IF(H760="Да", A760, 0))</f>
        <v>0</v>
      </c>
      <c r="K760" s="3">
        <v>1</v>
      </c>
      <c r="L760" s="3" t="s">
        <v>4</v>
      </c>
      <c r="M760" s="4" t="s">
        <v>5</v>
      </c>
      <c r="N760" s="4" t="s">
        <v>6</v>
      </c>
      <c r="O760" s="43" t="s">
        <v>230</v>
      </c>
      <c r="P760" s="41">
        <f>IF(O760="Нет",0,IF(O760="Да",K760,0))</f>
        <v>0</v>
      </c>
      <c r="Q760" s="95" t="str">
        <f>G760</f>
        <v>controls have been implemented etc.</v>
      </c>
      <c r="R760" s="43" t="s">
        <v>230</v>
      </c>
      <c r="S760" s="41">
        <f>IF(R760="Нет",0,IF(R760="Да",K760,0))</f>
        <v>0</v>
      </c>
    </row>
    <row r="761" spans="1:19" ht="105">
      <c r="A761" s="3">
        <v>2</v>
      </c>
      <c r="B761" s="3" t="s">
        <v>203</v>
      </c>
      <c r="C761" s="4" t="s">
        <v>204</v>
      </c>
      <c r="D761" s="4" t="s">
        <v>205</v>
      </c>
      <c r="E761" s="41" t="s">
        <v>230</v>
      </c>
      <c r="F761" s="41">
        <f>IF(E761="Нет", 0, IF(E761="Да", A761, 0))</f>
        <v>0</v>
      </c>
      <c r="G761" s="96"/>
      <c r="H761" s="41" t="s">
        <v>230</v>
      </c>
      <c r="I761" s="41">
        <f>IF(H761="Нет", 0, IF(H761="Да", A761, 0))</f>
        <v>0</v>
      </c>
      <c r="K761" s="3">
        <v>2</v>
      </c>
      <c r="L761" s="3" t="s">
        <v>7</v>
      </c>
      <c r="M761" s="4" t="s">
        <v>8</v>
      </c>
      <c r="N761" s="4" t="s">
        <v>9</v>
      </c>
      <c r="O761" s="43" t="s">
        <v>230</v>
      </c>
      <c r="P761" s="41">
        <f>IF(O761="Нет", 0, IF(O761="Да", K761, 0))</f>
        <v>0</v>
      </c>
      <c r="Q761" s="96"/>
      <c r="R761" s="43" t="s">
        <v>230</v>
      </c>
      <c r="S761" s="41">
        <f>IF(R761="Нет", 0, IF(R761="Да", K761, 0))</f>
        <v>0</v>
      </c>
    </row>
    <row r="762" spans="1:19" ht="105">
      <c r="A762" s="3">
        <v>3</v>
      </c>
      <c r="B762" s="3" t="s">
        <v>206</v>
      </c>
      <c r="C762" s="4" t="s">
        <v>207</v>
      </c>
      <c r="D762" s="4" t="s">
        <v>208</v>
      </c>
      <c r="E762" s="41" t="s">
        <v>230</v>
      </c>
      <c r="F762" s="41">
        <f>IF(E762="Нет", 0, IF(E762="Да", A762, 0))</f>
        <v>0</v>
      </c>
      <c r="G762" s="96"/>
      <c r="H762" s="41" t="s">
        <v>230</v>
      </c>
      <c r="I762" s="41">
        <f>IF(H762="Нет", 0, IF(H762="Да", A762, 0))</f>
        <v>0</v>
      </c>
      <c r="K762" s="3">
        <v>3</v>
      </c>
      <c r="L762" s="4" t="s">
        <v>17</v>
      </c>
      <c r="M762" s="4" t="s">
        <v>10</v>
      </c>
      <c r="N762" s="4" t="s">
        <v>11</v>
      </c>
      <c r="O762" s="43" t="s">
        <v>230</v>
      </c>
      <c r="P762" s="41">
        <f>IF(O762="Нет", 0, IF(O762="Да", K762, 0))</f>
        <v>0</v>
      </c>
      <c r="Q762" s="96"/>
      <c r="R762" s="43" t="s">
        <v>230</v>
      </c>
      <c r="S762" s="41">
        <f>IF(R762="Нет", 0, IF(R762="Да", K762, 0))</f>
        <v>0</v>
      </c>
    </row>
    <row r="763" spans="1:19" ht="120">
      <c r="A763" s="3">
        <v>4</v>
      </c>
      <c r="B763" s="3" t="s">
        <v>209</v>
      </c>
      <c r="C763" s="4" t="s">
        <v>210</v>
      </c>
      <c r="D763" s="4" t="s">
        <v>211</v>
      </c>
      <c r="E763" s="41" t="s">
        <v>230</v>
      </c>
      <c r="F763" s="41">
        <f>IF(E763="Нет", 0, IF(E763="Да", A763, 0))</f>
        <v>0</v>
      </c>
      <c r="G763" s="96"/>
      <c r="H763" s="41" t="s">
        <v>230</v>
      </c>
      <c r="I763" s="41">
        <f>IF(H763="Нет", 0, IF(H763="Да", A763, 0))</f>
        <v>0</v>
      </c>
      <c r="K763" s="3">
        <v>4</v>
      </c>
      <c r="L763" s="3" t="s">
        <v>12</v>
      </c>
      <c r="M763" s="4" t="s">
        <v>13</v>
      </c>
      <c r="N763" s="4" t="s">
        <v>14</v>
      </c>
      <c r="O763" s="43" t="s">
        <v>230</v>
      </c>
      <c r="P763" s="41">
        <f>IF(O763="Нет", 0, IF(O763="Да", K763, 0))</f>
        <v>0</v>
      </c>
      <c r="Q763" s="96"/>
      <c r="R763" s="43" t="s">
        <v>230</v>
      </c>
      <c r="S763" s="41">
        <f>IF(R763="Нет", 0, IF(R763="Да", K763, 0))</f>
        <v>0</v>
      </c>
    </row>
    <row r="764" spans="1:19" ht="135">
      <c r="A764" s="3">
        <v>5</v>
      </c>
      <c r="B764" s="3" t="s">
        <v>212</v>
      </c>
      <c r="C764" s="4" t="s">
        <v>213</v>
      </c>
      <c r="D764" s="4" t="s">
        <v>214</v>
      </c>
      <c r="E764" s="41" t="s">
        <v>230</v>
      </c>
      <c r="F764" s="42">
        <f>IF(E764="Нет", 0, IF(E764="Да", A764, 0))</f>
        <v>0</v>
      </c>
      <c r="G764" s="97"/>
      <c r="H764" s="41" t="s">
        <v>230</v>
      </c>
      <c r="I764" s="42">
        <f>IF(H764="Нет", 0, IF(H764="Да", A764, 0))</f>
        <v>0</v>
      </c>
      <c r="K764" s="3">
        <v>5</v>
      </c>
      <c r="L764" s="3" t="s">
        <v>15</v>
      </c>
      <c r="M764" s="4" t="s">
        <v>16</v>
      </c>
      <c r="N764" s="4" t="s">
        <v>18</v>
      </c>
      <c r="O764" s="43" t="s">
        <v>230</v>
      </c>
      <c r="P764" s="42">
        <f>IF(O764="Нет", 0, IF(O764="Да", K764, 0))</f>
        <v>0</v>
      </c>
      <c r="Q764" s="97"/>
      <c r="R764" s="43" t="s">
        <v>230</v>
      </c>
      <c r="S764" s="42">
        <f>IF(R764="Нет", 0, IF(R764="Да", K764, 0))</f>
        <v>0</v>
      </c>
    </row>
    <row r="768" spans="1:19" ht="19.5" thickBot="1">
      <c r="A768" s="44" t="s">
        <v>228</v>
      </c>
      <c r="B768" s="45" t="str">
        <f>'орг-упр деятельность'!F75</f>
        <v>11)  несоответствие запланированной стоимости рыночной стоимости товаров;</v>
      </c>
      <c r="C768" s="45"/>
      <c r="D768" s="45"/>
      <c r="E768" s="46"/>
      <c r="F768" s="46"/>
      <c r="G768" s="46"/>
      <c r="H768" s="46"/>
      <c r="I768" s="46"/>
      <c r="J768" s="46"/>
      <c r="K768" s="46"/>
      <c r="L768" s="46"/>
      <c r="M768" s="46"/>
      <c r="N768" s="46"/>
      <c r="O768" s="46"/>
      <c r="P768" s="46"/>
      <c r="Q768" s="46"/>
      <c r="R768" s="46"/>
      <c r="S768" s="46"/>
    </row>
    <row r="769" spans="1:19" ht="21.75" thickBot="1">
      <c r="A769" s="57" t="s">
        <v>229</v>
      </c>
      <c r="D769" s="55" t="s">
        <v>230</v>
      </c>
      <c r="E769" s="1"/>
      <c r="F769" s="49">
        <f>SUM(F772:F776)</f>
        <v>0</v>
      </c>
      <c r="G769" s="1"/>
      <c r="H769" s="1"/>
      <c r="I769" s="49">
        <f>SUM(I772:I776)</f>
        <v>0</v>
      </c>
      <c r="J769" s="1"/>
      <c r="K769" s="1"/>
      <c r="L769" s="1"/>
      <c r="M769" s="1"/>
      <c r="N769" s="1"/>
      <c r="O769" s="1"/>
      <c r="P769" s="49">
        <f>SUM(P772:P776)</f>
        <v>0</v>
      </c>
      <c r="Q769" s="1"/>
      <c r="R769" s="1"/>
      <c r="S769" s="49">
        <f>SUM(S772:S776)</f>
        <v>0</v>
      </c>
    </row>
    <row r="770" spans="1:19" ht="15.75">
      <c r="A770" s="48" t="s">
        <v>232</v>
      </c>
      <c r="K770" s="48" t="s">
        <v>233</v>
      </c>
    </row>
    <row r="771" spans="1:19" ht="25.5">
      <c r="A771" s="51" t="s">
        <v>0</v>
      </c>
      <c r="B771" s="52" t="s">
        <v>197</v>
      </c>
      <c r="C771" s="51" t="s">
        <v>198</v>
      </c>
      <c r="D771" s="51" t="s">
        <v>199</v>
      </c>
      <c r="E771" s="54" t="s">
        <v>234</v>
      </c>
      <c r="F771" s="54" t="s">
        <v>236</v>
      </c>
      <c r="G771" s="54" t="s">
        <v>235</v>
      </c>
      <c r="H771" s="54" t="s">
        <v>234</v>
      </c>
      <c r="I771" s="54" t="s">
        <v>237</v>
      </c>
      <c r="J771" s="53"/>
      <c r="K771" s="51" t="s">
        <v>0</v>
      </c>
      <c r="L771" s="51" t="s">
        <v>1</v>
      </c>
      <c r="M771" s="52" t="s">
        <v>2</v>
      </c>
      <c r="N771" s="51" t="s">
        <v>3</v>
      </c>
      <c r="O771" s="54" t="s">
        <v>234</v>
      </c>
      <c r="P771" s="51" t="s">
        <v>233</v>
      </c>
      <c r="Q771" s="54" t="s">
        <v>235</v>
      </c>
      <c r="R771" s="54" t="s">
        <v>234</v>
      </c>
      <c r="S771" s="54" t="str">
        <f>$S$32</f>
        <v>Итоговая вероятность</v>
      </c>
    </row>
    <row r="772" spans="1:19" ht="135">
      <c r="A772" s="3">
        <v>1</v>
      </c>
      <c r="B772" s="3" t="s">
        <v>200</v>
      </c>
      <c r="C772" s="4" t="s">
        <v>201</v>
      </c>
      <c r="D772" s="4" t="s">
        <v>202</v>
      </c>
      <c r="E772" s="50" t="s">
        <v>230</v>
      </c>
      <c r="F772" s="41">
        <f>IF(E772="Нет", 0, IF(E772="Да", A772, 0))</f>
        <v>0</v>
      </c>
      <c r="G772" s="95" t="s">
        <v>239</v>
      </c>
      <c r="H772" s="50" t="s">
        <v>230</v>
      </c>
      <c r="I772" s="41">
        <f>IF(H772="Нет", 0, IF(H772="Да", A772, 0))</f>
        <v>0</v>
      </c>
      <c r="K772" s="3">
        <v>1</v>
      </c>
      <c r="L772" s="3" t="s">
        <v>4</v>
      </c>
      <c r="M772" s="4" t="s">
        <v>5</v>
      </c>
      <c r="N772" s="4" t="s">
        <v>6</v>
      </c>
      <c r="O772" s="43" t="s">
        <v>230</v>
      </c>
      <c r="P772" s="41">
        <f>IF(O772="Нет",0,IF(O772="Да",K772,0))</f>
        <v>0</v>
      </c>
      <c r="Q772" s="95" t="str">
        <f>G772</f>
        <v>controls have been implemented etc.</v>
      </c>
      <c r="R772" s="43" t="s">
        <v>230</v>
      </c>
      <c r="S772" s="41">
        <f>IF(R772="Нет",0,IF(R772="Да",K772,0))</f>
        <v>0</v>
      </c>
    </row>
    <row r="773" spans="1:19" ht="105">
      <c r="A773" s="3">
        <v>2</v>
      </c>
      <c r="B773" s="3" t="s">
        <v>203</v>
      </c>
      <c r="C773" s="4" t="s">
        <v>204</v>
      </c>
      <c r="D773" s="4" t="s">
        <v>205</v>
      </c>
      <c r="E773" s="41" t="s">
        <v>230</v>
      </c>
      <c r="F773" s="41">
        <f>IF(E773="Нет", 0, IF(E773="Да", A773, 0))</f>
        <v>0</v>
      </c>
      <c r="G773" s="96"/>
      <c r="H773" s="50" t="s">
        <v>230</v>
      </c>
      <c r="I773" s="41">
        <f>IF(H773="Нет", 0, IF(H773="Да", A773, 0))</f>
        <v>0</v>
      </c>
      <c r="K773" s="3">
        <v>2</v>
      </c>
      <c r="L773" s="3" t="s">
        <v>7</v>
      </c>
      <c r="M773" s="4" t="s">
        <v>8</v>
      </c>
      <c r="N773" s="4" t="s">
        <v>9</v>
      </c>
      <c r="O773" s="43" t="s">
        <v>230</v>
      </c>
      <c r="P773" s="41">
        <f>IF(O773="Нет", 0, IF(O773="Да", K773, 0))</f>
        <v>0</v>
      </c>
      <c r="Q773" s="96"/>
      <c r="R773" s="43" t="s">
        <v>230</v>
      </c>
      <c r="S773" s="41">
        <f>IF(R773="Нет", 0, IF(R773="Да", K773, 0))</f>
        <v>0</v>
      </c>
    </row>
    <row r="774" spans="1:19" ht="105">
      <c r="A774" s="3">
        <v>3</v>
      </c>
      <c r="B774" s="3" t="s">
        <v>206</v>
      </c>
      <c r="C774" s="4" t="s">
        <v>207</v>
      </c>
      <c r="D774" s="4" t="s">
        <v>208</v>
      </c>
      <c r="E774" s="41" t="s">
        <v>230</v>
      </c>
      <c r="F774" s="41">
        <f>IF(E774="Нет", 0, IF(E774="Да", A774, 0))</f>
        <v>0</v>
      </c>
      <c r="G774" s="96"/>
      <c r="H774" s="41" t="s">
        <v>230</v>
      </c>
      <c r="I774" s="41">
        <f>IF(H774="Нет", 0, IF(H774="Да", A774, 0))</f>
        <v>0</v>
      </c>
      <c r="K774" s="3">
        <v>3</v>
      </c>
      <c r="L774" s="4" t="s">
        <v>17</v>
      </c>
      <c r="M774" s="4" t="s">
        <v>10</v>
      </c>
      <c r="N774" s="4" t="s">
        <v>11</v>
      </c>
      <c r="O774" s="43" t="s">
        <v>230</v>
      </c>
      <c r="P774" s="41">
        <f>IF(O774="Нет", 0, IF(O774="Да", K774, 0))</f>
        <v>0</v>
      </c>
      <c r="Q774" s="96"/>
      <c r="R774" s="43" t="s">
        <v>230</v>
      </c>
      <c r="S774" s="41">
        <f>IF(R774="Нет", 0, IF(R774="Да", K774, 0))</f>
        <v>0</v>
      </c>
    </row>
    <row r="775" spans="1:19" ht="120">
      <c r="A775" s="3">
        <v>4</v>
      </c>
      <c r="B775" s="3" t="s">
        <v>209</v>
      </c>
      <c r="C775" s="4" t="s">
        <v>210</v>
      </c>
      <c r="D775" s="4" t="s">
        <v>211</v>
      </c>
      <c r="E775" s="41" t="s">
        <v>230</v>
      </c>
      <c r="F775" s="41">
        <f>IF(E775="Нет", 0, IF(E775="Да", A775, 0))</f>
        <v>0</v>
      </c>
      <c r="G775" s="96"/>
      <c r="H775" s="41" t="s">
        <v>230</v>
      </c>
      <c r="I775" s="41">
        <f>IF(H775="Нет", 0, IF(H775="Да", A775, 0))</f>
        <v>0</v>
      </c>
      <c r="K775" s="3">
        <v>4</v>
      </c>
      <c r="L775" s="3" t="s">
        <v>12</v>
      </c>
      <c r="M775" s="4" t="s">
        <v>13</v>
      </c>
      <c r="N775" s="4" t="s">
        <v>14</v>
      </c>
      <c r="O775" s="43" t="s">
        <v>230</v>
      </c>
      <c r="P775" s="41">
        <f>IF(O775="Нет", 0, IF(O775="Да", K775, 0))</f>
        <v>0</v>
      </c>
      <c r="Q775" s="96"/>
      <c r="R775" s="43" t="s">
        <v>230</v>
      </c>
      <c r="S775" s="41">
        <f>IF(R775="Нет", 0, IF(R775="Да", K775, 0))</f>
        <v>0</v>
      </c>
    </row>
    <row r="776" spans="1:19" ht="135">
      <c r="A776" s="3">
        <v>5</v>
      </c>
      <c r="B776" s="3" t="s">
        <v>212</v>
      </c>
      <c r="C776" s="4" t="s">
        <v>213</v>
      </c>
      <c r="D776" s="4" t="s">
        <v>214</v>
      </c>
      <c r="E776" s="41" t="s">
        <v>230</v>
      </c>
      <c r="F776" s="42">
        <f>IF(E776="Нет", 0, IF(E776="Да", A776, 0))</f>
        <v>0</v>
      </c>
      <c r="G776" s="97"/>
      <c r="H776" s="41" t="s">
        <v>230</v>
      </c>
      <c r="I776" s="42">
        <f>IF(H776="Нет", 0, IF(H776="Да", A776, 0))</f>
        <v>0</v>
      </c>
      <c r="K776" s="3">
        <v>5</v>
      </c>
      <c r="L776" s="3" t="s">
        <v>15</v>
      </c>
      <c r="M776" s="4" t="s">
        <v>16</v>
      </c>
      <c r="N776" s="4" t="s">
        <v>18</v>
      </c>
      <c r="O776" s="43" t="s">
        <v>230</v>
      </c>
      <c r="P776" s="42">
        <f>IF(O776="Нет", 0, IF(O776="Да", K776, 0))</f>
        <v>0</v>
      </c>
      <c r="Q776" s="97"/>
      <c r="R776" s="43" t="s">
        <v>230</v>
      </c>
      <c r="S776" s="42">
        <f>IF(R776="Нет", 0, IF(R776="Да", K776, 0))</f>
        <v>0</v>
      </c>
    </row>
    <row r="780" spans="1:19" ht="19.5" thickBot="1">
      <c r="A780" s="44" t="s">
        <v>228</v>
      </c>
      <c r="B780" s="45" t="str">
        <f>'орг-упр деятельность'!F76</f>
        <v>12) 	несвоевременность	размещения	плана	закупок	на	портале государственных закупок</v>
      </c>
      <c r="C780" s="45"/>
      <c r="D780" s="45"/>
      <c r="E780" s="46"/>
      <c r="F780" s="46"/>
      <c r="G780" s="46"/>
      <c r="H780" s="46"/>
      <c r="I780" s="46"/>
      <c r="J780" s="46"/>
      <c r="K780" s="46"/>
      <c r="L780" s="46"/>
      <c r="M780" s="46"/>
      <c r="N780" s="46"/>
      <c r="O780" s="46"/>
      <c r="P780" s="46"/>
      <c r="Q780" s="46"/>
      <c r="R780" s="46"/>
      <c r="S780" s="46"/>
    </row>
    <row r="781" spans="1:19" ht="21.75" thickBot="1">
      <c r="A781" s="57" t="s">
        <v>229</v>
      </c>
      <c r="D781" s="55" t="s">
        <v>230</v>
      </c>
      <c r="E781" s="1"/>
      <c r="F781" s="49">
        <f>SUM(F784:F788)</f>
        <v>0</v>
      </c>
      <c r="G781" s="1"/>
      <c r="H781" s="1"/>
      <c r="I781" s="49">
        <f>SUM(I784:I788)</f>
        <v>0</v>
      </c>
      <c r="J781" s="1"/>
      <c r="K781" s="1"/>
      <c r="L781" s="1"/>
      <c r="M781" s="1"/>
      <c r="N781" s="1"/>
      <c r="O781" s="1"/>
      <c r="P781" s="49">
        <f>SUM(P784:P788)</f>
        <v>0</v>
      </c>
      <c r="Q781" s="1"/>
      <c r="R781" s="1"/>
      <c r="S781" s="49">
        <f>SUM(S784:S788)</f>
        <v>0</v>
      </c>
    </row>
    <row r="782" spans="1:19" ht="15.75">
      <c r="A782" s="48" t="s">
        <v>232</v>
      </c>
      <c r="K782" s="48" t="s">
        <v>233</v>
      </c>
    </row>
    <row r="783" spans="1:19" ht="25.5">
      <c r="A783" s="51" t="s">
        <v>0</v>
      </c>
      <c r="B783" s="52" t="s">
        <v>197</v>
      </c>
      <c r="C783" s="51" t="s">
        <v>198</v>
      </c>
      <c r="D783" s="51" t="s">
        <v>199</v>
      </c>
      <c r="E783" s="54" t="s">
        <v>234</v>
      </c>
      <c r="F783" s="54" t="s">
        <v>236</v>
      </c>
      <c r="G783" s="54" t="s">
        <v>235</v>
      </c>
      <c r="H783" s="54" t="s">
        <v>234</v>
      </c>
      <c r="I783" s="54" t="s">
        <v>237</v>
      </c>
      <c r="J783" s="53"/>
      <c r="K783" s="51" t="s">
        <v>0</v>
      </c>
      <c r="L783" s="51" t="s">
        <v>1</v>
      </c>
      <c r="M783" s="52" t="s">
        <v>2</v>
      </c>
      <c r="N783" s="51" t="s">
        <v>3</v>
      </c>
      <c r="O783" s="54" t="s">
        <v>234</v>
      </c>
      <c r="P783" s="51" t="s">
        <v>233</v>
      </c>
      <c r="Q783" s="54" t="s">
        <v>235</v>
      </c>
      <c r="R783" s="54" t="s">
        <v>234</v>
      </c>
      <c r="S783" s="54" t="str">
        <f>$S$32</f>
        <v>Итоговая вероятность</v>
      </c>
    </row>
    <row r="784" spans="1:19" ht="135">
      <c r="A784" s="3">
        <v>1</v>
      </c>
      <c r="B784" s="3" t="s">
        <v>200</v>
      </c>
      <c r="C784" s="4" t="s">
        <v>201</v>
      </c>
      <c r="D784" s="4" t="s">
        <v>202</v>
      </c>
      <c r="E784" s="50" t="s">
        <v>230</v>
      </c>
      <c r="F784" s="41">
        <f>IF(E784="Нет", 0, IF(E784="Да", A784, 0))</f>
        <v>0</v>
      </c>
      <c r="G784" s="95" t="s">
        <v>239</v>
      </c>
      <c r="H784" s="50" t="s">
        <v>230</v>
      </c>
      <c r="I784" s="41">
        <f>IF(H784="Нет", 0, IF(H784="Да", A784, 0))</f>
        <v>0</v>
      </c>
      <c r="K784" s="3">
        <v>1</v>
      </c>
      <c r="L784" s="3" t="s">
        <v>4</v>
      </c>
      <c r="M784" s="4" t="s">
        <v>5</v>
      </c>
      <c r="N784" s="4" t="s">
        <v>6</v>
      </c>
      <c r="O784" s="43" t="s">
        <v>230</v>
      </c>
      <c r="P784" s="41">
        <f>IF(O784="Нет",0,IF(O784="Да",K784,0))</f>
        <v>0</v>
      </c>
      <c r="Q784" s="95" t="str">
        <f>G784</f>
        <v>controls have been implemented etc.</v>
      </c>
      <c r="R784" s="43" t="s">
        <v>230</v>
      </c>
      <c r="S784" s="41">
        <f>IF(R784="Нет",0,IF(R784="Да",K784,0))</f>
        <v>0</v>
      </c>
    </row>
    <row r="785" spans="1:19" ht="105">
      <c r="A785" s="3">
        <v>2</v>
      </c>
      <c r="B785" s="3" t="s">
        <v>203</v>
      </c>
      <c r="C785" s="4" t="s">
        <v>204</v>
      </c>
      <c r="D785" s="4" t="s">
        <v>205</v>
      </c>
      <c r="E785" s="41" t="s">
        <v>230</v>
      </c>
      <c r="F785" s="41">
        <f>IF(E785="Нет", 0, IF(E785="Да", A785, 0))</f>
        <v>0</v>
      </c>
      <c r="G785" s="96"/>
      <c r="H785" s="41" t="s">
        <v>230</v>
      </c>
      <c r="I785" s="41">
        <f>IF(H785="Нет", 0, IF(H785="Да", A785, 0))</f>
        <v>0</v>
      </c>
      <c r="K785" s="3">
        <v>2</v>
      </c>
      <c r="L785" s="3" t="s">
        <v>7</v>
      </c>
      <c r="M785" s="4" t="s">
        <v>8</v>
      </c>
      <c r="N785" s="4" t="s">
        <v>9</v>
      </c>
      <c r="O785" s="43" t="s">
        <v>230</v>
      </c>
      <c r="P785" s="41">
        <f>IF(O785="Нет", 0, IF(O785="Да", K785, 0))</f>
        <v>0</v>
      </c>
      <c r="Q785" s="96"/>
      <c r="R785" s="43" t="s">
        <v>230</v>
      </c>
      <c r="S785" s="41">
        <f>IF(R785="Нет", 0, IF(R785="Да", K785, 0))</f>
        <v>0</v>
      </c>
    </row>
    <row r="786" spans="1:19" ht="105">
      <c r="A786" s="3">
        <v>3</v>
      </c>
      <c r="B786" s="3" t="s">
        <v>206</v>
      </c>
      <c r="C786" s="4" t="s">
        <v>207</v>
      </c>
      <c r="D786" s="4" t="s">
        <v>208</v>
      </c>
      <c r="E786" s="41" t="s">
        <v>230</v>
      </c>
      <c r="F786" s="41">
        <f>IF(E786="Нет", 0, IF(E786="Да", A786, 0))</f>
        <v>0</v>
      </c>
      <c r="G786" s="96"/>
      <c r="H786" s="41" t="s">
        <v>230</v>
      </c>
      <c r="I786" s="41">
        <f>IF(H786="Нет", 0, IF(H786="Да", A786, 0))</f>
        <v>0</v>
      </c>
      <c r="K786" s="3">
        <v>3</v>
      </c>
      <c r="L786" s="4" t="s">
        <v>17</v>
      </c>
      <c r="M786" s="4" t="s">
        <v>10</v>
      </c>
      <c r="N786" s="4" t="s">
        <v>11</v>
      </c>
      <c r="O786" s="43" t="s">
        <v>230</v>
      </c>
      <c r="P786" s="41">
        <f>IF(O786="Нет", 0, IF(O786="Да", K786, 0))</f>
        <v>0</v>
      </c>
      <c r="Q786" s="96"/>
      <c r="R786" s="43" t="s">
        <v>230</v>
      </c>
      <c r="S786" s="41">
        <f>IF(R786="Нет", 0, IF(R786="Да", K786, 0))</f>
        <v>0</v>
      </c>
    </row>
    <row r="787" spans="1:19" ht="120">
      <c r="A787" s="3">
        <v>4</v>
      </c>
      <c r="B787" s="3" t="s">
        <v>209</v>
      </c>
      <c r="C787" s="4" t="s">
        <v>210</v>
      </c>
      <c r="D787" s="4" t="s">
        <v>211</v>
      </c>
      <c r="E787" s="41" t="s">
        <v>230</v>
      </c>
      <c r="F787" s="41">
        <f>IF(E787="Нет", 0, IF(E787="Да", A787, 0))</f>
        <v>0</v>
      </c>
      <c r="G787" s="96"/>
      <c r="H787" s="41" t="s">
        <v>230</v>
      </c>
      <c r="I787" s="41">
        <f>IF(H787="Нет", 0, IF(H787="Да", A787, 0))</f>
        <v>0</v>
      </c>
      <c r="K787" s="3">
        <v>4</v>
      </c>
      <c r="L787" s="3" t="s">
        <v>12</v>
      </c>
      <c r="M787" s="4" t="s">
        <v>13</v>
      </c>
      <c r="N787" s="4" t="s">
        <v>14</v>
      </c>
      <c r="O787" s="43" t="s">
        <v>230</v>
      </c>
      <c r="P787" s="41">
        <f>IF(O787="Нет", 0, IF(O787="Да", K787, 0))</f>
        <v>0</v>
      </c>
      <c r="Q787" s="96"/>
      <c r="R787" s="43" t="s">
        <v>230</v>
      </c>
      <c r="S787" s="41">
        <f>IF(R787="Нет", 0, IF(R787="Да", K787, 0))</f>
        <v>0</v>
      </c>
    </row>
    <row r="788" spans="1:19" ht="135">
      <c r="A788" s="3">
        <v>5</v>
      </c>
      <c r="B788" s="3" t="s">
        <v>212</v>
      </c>
      <c r="C788" s="4" t="s">
        <v>213</v>
      </c>
      <c r="D788" s="4" t="s">
        <v>214</v>
      </c>
      <c r="E788" s="41" t="s">
        <v>230</v>
      </c>
      <c r="F788" s="42">
        <f>IF(E788="Нет", 0, IF(E788="Да", A788, 0))</f>
        <v>0</v>
      </c>
      <c r="G788" s="97"/>
      <c r="H788" s="41" t="s">
        <v>230</v>
      </c>
      <c r="I788" s="42">
        <f>IF(H788="Нет", 0, IF(H788="Да", A788, 0))</f>
        <v>0</v>
      </c>
      <c r="K788" s="3">
        <v>5</v>
      </c>
      <c r="L788" s="3" t="s">
        <v>15</v>
      </c>
      <c r="M788" s="4" t="s">
        <v>16</v>
      </c>
      <c r="N788" s="4" t="s">
        <v>18</v>
      </c>
      <c r="O788" s="43" t="s">
        <v>230</v>
      </c>
      <c r="P788" s="42">
        <f>IF(O788="Нет", 0, IF(O788="Да", K788, 0))</f>
        <v>0</v>
      </c>
      <c r="Q788" s="97"/>
      <c r="R788" s="43" t="s">
        <v>230</v>
      </c>
      <c r="S788" s="42">
        <f>IF(R788="Нет", 0, IF(R788="Да", K788, 0))</f>
        <v>0</v>
      </c>
    </row>
    <row r="792" spans="1:19" ht="19.5" thickBot="1">
      <c r="A792" s="44" t="s">
        <v>228</v>
      </c>
      <c r="B792" s="45" t="str">
        <f>'орг-упр деятельность'!F77</f>
        <v>13)  наличие характеристик в технических спецификациях, относящих закупку к конкурентному поставщику, так называемые «заточки»;</v>
      </c>
      <c r="C792" s="45"/>
      <c r="D792" s="45"/>
      <c r="E792" s="46"/>
      <c r="F792" s="46"/>
      <c r="G792" s="46"/>
      <c r="H792" s="46"/>
      <c r="I792" s="46"/>
      <c r="J792" s="46"/>
      <c r="K792" s="46"/>
      <c r="L792" s="46"/>
      <c r="M792" s="46"/>
      <c r="N792" s="46"/>
      <c r="O792" s="46"/>
      <c r="P792" s="46"/>
      <c r="Q792" s="46"/>
      <c r="R792" s="46"/>
      <c r="S792" s="46"/>
    </row>
    <row r="793" spans="1:19" ht="21.75" thickBot="1">
      <c r="A793" s="57" t="s">
        <v>229</v>
      </c>
      <c r="D793" s="55" t="s">
        <v>230</v>
      </c>
      <c r="E793" s="1"/>
      <c r="F793" s="49">
        <f>SUM(F796:F800)</f>
        <v>0</v>
      </c>
      <c r="G793" s="1"/>
      <c r="H793" s="1"/>
      <c r="I793" s="49">
        <f>SUM(I796:I800)</f>
        <v>0</v>
      </c>
      <c r="J793" s="1"/>
      <c r="K793" s="1"/>
      <c r="L793" s="1"/>
      <c r="M793" s="1"/>
      <c r="N793" s="1"/>
      <c r="O793" s="1"/>
      <c r="P793" s="49">
        <f>SUM(P796:P800)</f>
        <v>0</v>
      </c>
      <c r="Q793" s="1"/>
      <c r="R793" s="1"/>
      <c r="S793" s="49">
        <f>SUM(S796:S800)</f>
        <v>0</v>
      </c>
    </row>
    <row r="794" spans="1:19" ht="15.75">
      <c r="A794" s="48" t="s">
        <v>232</v>
      </c>
      <c r="K794" s="48" t="s">
        <v>233</v>
      </c>
    </row>
    <row r="795" spans="1:19" ht="25.5">
      <c r="A795" s="51" t="s">
        <v>0</v>
      </c>
      <c r="B795" s="52" t="s">
        <v>197</v>
      </c>
      <c r="C795" s="51" t="s">
        <v>198</v>
      </c>
      <c r="D795" s="51" t="s">
        <v>199</v>
      </c>
      <c r="E795" s="54" t="s">
        <v>234</v>
      </c>
      <c r="F795" s="54" t="s">
        <v>236</v>
      </c>
      <c r="G795" s="54" t="s">
        <v>235</v>
      </c>
      <c r="H795" s="54" t="s">
        <v>234</v>
      </c>
      <c r="I795" s="54" t="s">
        <v>237</v>
      </c>
      <c r="J795" s="53"/>
      <c r="K795" s="51" t="s">
        <v>0</v>
      </c>
      <c r="L795" s="51" t="s">
        <v>1</v>
      </c>
      <c r="M795" s="52" t="s">
        <v>2</v>
      </c>
      <c r="N795" s="51" t="s">
        <v>3</v>
      </c>
      <c r="O795" s="54" t="s">
        <v>234</v>
      </c>
      <c r="P795" s="51" t="s">
        <v>233</v>
      </c>
      <c r="Q795" s="54" t="s">
        <v>235</v>
      </c>
      <c r="R795" s="54" t="s">
        <v>234</v>
      </c>
      <c r="S795" s="54" t="str">
        <f>$S$32</f>
        <v>Итоговая вероятность</v>
      </c>
    </row>
    <row r="796" spans="1:19" ht="135">
      <c r="A796" s="3">
        <v>1</v>
      </c>
      <c r="B796" s="3" t="s">
        <v>200</v>
      </c>
      <c r="C796" s="4" t="s">
        <v>201</v>
      </c>
      <c r="D796" s="4" t="s">
        <v>202</v>
      </c>
      <c r="E796" s="50" t="s">
        <v>230</v>
      </c>
      <c r="F796" s="41">
        <f>IF(E796="Нет", 0, IF(E796="Да", A796, 0))</f>
        <v>0</v>
      </c>
      <c r="G796" s="95" t="s">
        <v>239</v>
      </c>
      <c r="H796" s="50" t="s">
        <v>230</v>
      </c>
      <c r="I796" s="41">
        <f>IF(H796="Нет", 0, IF(H796="Да", A796, 0))</f>
        <v>0</v>
      </c>
      <c r="K796" s="3">
        <v>1</v>
      </c>
      <c r="L796" s="3" t="s">
        <v>4</v>
      </c>
      <c r="M796" s="4" t="s">
        <v>5</v>
      </c>
      <c r="N796" s="4" t="s">
        <v>6</v>
      </c>
      <c r="O796" s="43" t="s">
        <v>230</v>
      </c>
      <c r="P796" s="41">
        <f>IF(O796="Нет",0,IF(O796="Да",K796,0))</f>
        <v>0</v>
      </c>
      <c r="Q796" s="95" t="str">
        <f>G796</f>
        <v>controls have been implemented etc.</v>
      </c>
      <c r="R796" s="43" t="s">
        <v>230</v>
      </c>
      <c r="S796" s="41">
        <f>IF(R796="Нет",0,IF(R796="Да",K796,0))</f>
        <v>0</v>
      </c>
    </row>
    <row r="797" spans="1:19" ht="105">
      <c r="A797" s="3">
        <v>2</v>
      </c>
      <c r="B797" s="3" t="s">
        <v>203</v>
      </c>
      <c r="C797" s="4" t="s">
        <v>204</v>
      </c>
      <c r="D797" s="4" t="s">
        <v>205</v>
      </c>
      <c r="E797" s="41" t="s">
        <v>230</v>
      </c>
      <c r="F797" s="41">
        <f>IF(E797="Нет", 0, IF(E797="Да", A797, 0))</f>
        <v>0</v>
      </c>
      <c r="G797" s="96"/>
      <c r="H797" s="41" t="s">
        <v>230</v>
      </c>
      <c r="I797" s="41">
        <f>IF(H797="Нет", 0, IF(H797="Да", A797, 0))</f>
        <v>0</v>
      </c>
      <c r="K797" s="3">
        <v>2</v>
      </c>
      <c r="L797" s="3" t="s">
        <v>7</v>
      </c>
      <c r="M797" s="4" t="s">
        <v>8</v>
      </c>
      <c r="N797" s="4" t="s">
        <v>9</v>
      </c>
      <c r="O797" s="43" t="s">
        <v>230</v>
      </c>
      <c r="P797" s="41">
        <f>IF(O797="Нет", 0, IF(O797="Да", K797, 0))</f>
        <v>0</v>
      </c>
      <c r="Q797" s="96"/>
      <c r="R797" s="43" t="s">
        <v>230</v>
      </c>
      <c r="S797" s="41">
        <f>IF(R797="Нет", 0, IF(R797="Да", K797, 0))</f>
        <v>0</v>
      </c>
    </row>
    <row r="798" spans="1:19" ht="105">
      <c r="A798" s="3">
        <v>3</v>
      </c>
      <c r="B798" s="3" t="s">
        <v>206</v>
      </c>
      <c r="C798" s="4" t="s">
        <v>207</v>
      </c>
      <c r="D798" s="4" t="s">
        <v>208</v>
      </c>
      <c r="E798" s="41" t="s">
        <v>230</v>
      </c>
      <c r="F798" s="41">
        <f>IF(E798="Нет", 0, IF(E798="Да", A798, 0))</f>
        <v>0</v>
      </c>
      <c r="G798" s="96"/>
      <c r="H798" s="41" t="s">
        <v>230</v>
      </c>
      <c r="I798" s="41">
        <f>IF(H798="Нет", 0, IF(H798="Да", A798, 0))</f>
        <v>0</v>
      </c>
      <c r="K798" s="3">
        <v>3</v>
      </c>
      <c r="L798" s="4" t="s">
        <v>17</v>
      </c>
      <c r="M798" s="4" t="s">
        <v>10</v>
      </c>
      <c r="N798" s="4" t="s">
        <v>11</v>
      </c>
      <c r="O798" s="43" t="s">
        <v>230</v>
      </c>
      <c r="P798" s="41">
        <f>IF(O798="Нет", 0, IF(O798="Да", K798, 0))</f>
        <v>0</v>
      </c>
      <c r="Q798" s="96"/>
      <c r="R798" s="43" t="s">
        <v>230</v>
      </c>
      <c r="S798" s="41">
        <f>IF(R798="Нет", 0, IF(R798="Да", K798, 0))</f>
        <v>0</v>
      </c>
    </row>
    <row r="799" spans="1:19" ht="120">
      <c r="A799" s="3">
        <v>4</v>
      </c>
      <c r="B799" s="3" t="s">
        <v>209</v>
      </c>
      <c r="C799" s="4" t="s">
        <v>210</v>
      </c>
      <c r="D799" s="4" t="s">
        <v>211</v>
      </c>
      <c r="E799" s="41" t="s">
        <v>230</v>
      </c>
      <c r="F799" s="41">
        <f>IF(E799="Нет", 0, IF(E799="Да", A799, 0))</f>
        <v>0</v>
      </c>
      <c r="G799" s="96"/>
      <c r="H799" s="41" t="s">
        <v>230</v>
      </c>
      <c r="I799" s="41">
        <f>IF(H799="Нет", 0, IF(H799="Да", A799, 0))</f>
        <v>0</v>
      </c>
      <c r="K799" s="3">
        <v>4</v>
      </c>
      <c r="L799" s="3" t="s">
        <v>12</v>
      </c>
      <c r="M799" s="4" t="s">
        <v>13</v>
      </c>
      <c r="N799" s="4" t="s">
        <v>14</v>
      </c>
      <c r="O799" s="43" t="s">
        <v>230</v>
      </c>
      <c r="P799" s="41">
        <f>IF(O799="Нет", 0, IF(O799="Да", K799, 0))</f>
        <v>0</v>
      </c>
      <c r="Q799" s="96"/>
      <c r="R799" s="43" t="s">
        <v>230</v>
      </c>
      <c r="S799" s="41">
        <f>IF(R799="Нет", 0, IF(R799="Да", K799, 0))</f>
        <v>0</v>
      </c>
    </row>
    <row r="800" spans="1:19" ht="135">
      <c r="A800" s="3">
        <v>5</v>
      </c>
      <c r="B800" s="3" t="s">
        <v>212</v>
      </c>
      <c r="C800" s="4" t="s">
        <v>213</v>
      </c>
      <c r="D800" s="4" t="s">
        <v>214</v>
      </c>
      <c r="E800" s="41" t="s">
        <v>230</v>
      </c>
      <c r="F800" s="42">
        <f>IF(E800="Нет", 0, IF(E800="Да", A800, 0))</f>
        <v>0</v>
      </c>
      <c r="G800" s="97"/>
      <c r="H800" s="41" t="s">
        <v>230</v>
      </c>
      <c r="I800" s="42">
        <f>IF(H800="Нет", 0, IF(H800="Да", A800, 0))</f>
        <v>0</v>
      </c>
      <c r="K800" s="3">
        <v>5</v>
      </c>
      <c r="L800" s="3" t="s">
        <v>15</v>
      </c>
      <c r="M800" s="4" t="s">
        <v>16</v>
      </c>
      <c r="N800" s="4" t="s">
        <v>18</v>
      </c>
      <c r="O800" s="43" t="s">
        <v>230</v>
      </c>
      <c r="P800" s="42">
        <f>IF(O800="Нет", 0, IF(O800="Да", K800, 0))</f>
        <v>0</v>
      </c>
      <c r="Q800" s="97"/>
      <c r="R800" s="43" t="s">
        <v>230</v>
      </c>
      <c r="S800" s="42">
        <f>IF(R800="Нет", 0, IF(R800="Да", K800, 0))</f>
        <v>0</v>
      </c>
    </row>
    <row r="804" spans="1:19" ht="19.5" thickBot="1">
      <c r="A804" s="44" t="s">
        <v>228</v>
      </c>
      <c r="B804" s="45" t="str">
        <f>'орг-упр деятельность'!F78</f>
        <v>14)  наличие фактов пересмотра или отмены закупок по результатам камерального контроля со стороны органов государственного аудита;</v>
      </c>
      <c r="C804" s="45"/>
      <c r="D804" s="45"/>
      <c r="E804" s="46"/>
      <c r="F804" s="46"/>
      <c r="G804" s="46"/>
      <c r="H804" s="46"/>
      <c r="I804" s="46"/>
      <c r="J804" s="46"/>
      <c r="K804" s="46"/>
      <c r="L804" s="46"/>
      <c r="M804" s="46"/>
      <c r="N804" s="46"/>
      <c r="O804" s="46"/>
      <c r="P804" s="46"/>
      <c r="Q804" s="46"/>
      <c r="R804" s="46"/>
      <c r="S804" s="46"/>
    </row>
    <row r="805" spans="1:19" ht="21.75" thickBot="1">
      <c r="A805" s="57" t="s">
        <v>229</v>
      </c>
      <c r="D805" s="55" t="s">
        <v>230</v>
      </c>
      <c r="E805" s="1"/>
      <c r="F805" s="49">
        <f>SUM(F808:F812)</f>
        <v>0</v>
      </c>
      <c r="G805" s="1"/>
      <c r="H805" s="1"/>
      <c r="I805" s="49">
        <f>SUM(I808:I812)</f>
        <v>0</v>
      </c>
      <c r="J805" s="1"/>
      <c r="K805" s="1"/>
      <c r="L805" s="1"/>
      <c r="M805" s="1"/>
      <c r="N805" s="1"/>
      <c r="O805" s="1"/>
      <c r="P805" s="49">
        <f>SUM(P808:P812)</f>
        <v>0</v>
      </c>
      <c r="Q805" s="1"/>
      <c r="R805" s="1"/>
      <c r="S805" s="49">
        <f>SUM(S808:S812)</f>
        <v>0</v>
      </c>
    </row>
    <row r="806" spans="1:19" ht="15.75">
      <c r="A806" s="48" t="s">
        <v>232</v>
      </c>
      <c r="K806" s="48" t="s">
        <v>233</v>
      </c>
    </row>
    <row r="807" spans="1:19" ht="25.5">
      <c r="A807" s="51" t="s">
        <v>0</v>
      </c>
      <c r="B807" s="52" t="s">
        <v>197</v>
      </c>
      <c r="C807" s="51" t="s">
        <v>198</v>
      </c>
      <c r="D807" s="51" t="s">
        <v>199</v>
      </c>
      <c r="E807" s="54" t="s">
        <v>234</v>
      </c>
      <c r="F807" s="54" t="s">
        <v>236</v>
      </c>
      <c r="G807" s="54" t="s">
        <v>235</v>
      </c>
      <c r="H807" s="54" t="s">
        <v>234</v>
      </c>
      <c r="I807" s="54" t="s">
        <v>237</v>
      </c>
      <c r="J807" s="53"/>
      <c r="K807" s="51" t="s">
        <v>0</v>
      </c>
      <c r="L807" s="51" t="s">
        <v>1</v>
      </c>
      <c r="M807" s="52" t="s">
        <v>2</v>
      </c>
      <c r="N807" s="51" t="s">
        <v>3</v>
      </c>
      <c r="O807" s="54" t="s">
        <v>234</v>
      </c>
      <c r="P807" s="51" t="s">
        <v>233</v>
      </c>
      <c r="Q807" s="54" t="s">
        <v>235</v>
      </c>
      <c r="R807" s="54" t="s">
        <v>234</v>
      </c>
      <c r="S807" s="54" t="str">
        <f>$S$32</f>
        <v>Итоговая вероятность</v>
      </c>
    </row>
    <row r="808" spans="1:19" ht="135">
      <c r="A808" s="3">
        <v>1</v>
      </c>
      <c r="B808" s="3" t="s">
        <v>200</v>
      </c>
      <c r="C808" s="4" t="s">
        <v>201</v>
      </c>
      <c r="D808" s="4" t="s">
        <v>202</v>
      </c>
      <c r="E808" s="50" t="s">
        <v>230</v>
      </c>
      <c r="F808" s="41">
        <f>IF(E808="Нет", 0, IF(E808="Да", A808, 0))</f>
        <v>0</v>
      </c>
      <c r="G808" s="95" t="s">
        <v>239</v>
      </c>
      <c r="H808" s="50" t="s">
        <v>230</v>
      </c>
      <c r="I808" s="41">
        <f>IF(H808="Нет", 0, IF(H808="Да", A808, 0))</f>
        <v>0</v>
      </c>
      <c r="K808" s="3">
        <v>1</v>
      </c>
      <c r="L808" s="3" t="s">
        <v>4</v>
      </c>
      <c r="M808" s="4" t="s">
        <v>5</v>
      </c>
      <c r="N808" s="4" t="s">
        <v>6</v>
      </c>
      <c r="O808" s="43" t="s">
        <v>230</v>
      </c>
      <c r="P808" s="41">
        <f>IF(O808="Нет",0,IF(O808="Да",K808,0))</f>
        <v>0</v>
      </c>
      <c r="Q808" s="95" t="str">
        <f>G808</f>
        <v>controls have been implemented etc.</v>
      </c>
      <c r="R808" s="43" t="s">
        <v>230</v>
      </c>
      <c r="S808" s="41">
        <f>IF(R808="Нет",0,IF(R808="Да",K808,0))</f>
        <v>0</v>
      </c>
    </row>
    <row r="809" spans="1:19" ht="105">
      <c r="A809" s="3">
        <v>2</v>
      </c>
      <c r="B809" s="3" t="s">
        <v>203</v>
      </c>
      <c r="C809" s="4" t="s">
        <v>204</v>
      </c>
      <c r="D809" s="4" t="s">
        <v>205</v>
      </c>
      <c r="E809" s="41" t="s">
        <v>230</v>
      </c>
      <c r="F809" s="41">
        <f>IF(E809="Нет", 0, IF(E809="Да", A809, 0))</f>
        <v>0</v>
      </c>
      <c r="G809" s="96"/>
      <c r="H809" s="41" t="s">
        <v>230</v>
      </c>
      <c r="I809" s="41">
        <f>IF(H809="Нет", 0, IF(H809="Да", A809, 0))</f>
        <v>0</v>
      </c>
      <c r="K809" s="3">
        <v>2</v>
      </c>
      <c r="L809" s="3" t="s">
        <v>7</v>
      </c>
      <c r="M809" s="4" t="s">
        <v>8</v>
      </c>
      <c r="N809" s="4" t="s">
        <v>9</v>
      </c>
      <c r="O809" s="43" t="s">
        <v>230</v>
      </c>
      <c r="P809" s="41">
        <f>IF(O809="Нет", 0, IF(O809="Да", K809, 0))</f>
        <v>0</v>
      </c>
      <c r="Q809" s="96"/>
      <c r="R809" s="43" t="s">
        <v>230</v>
      </c>
      <c r="S809" s="41">
        <f>IF(R809="Нет", 0, IF(R809="Да", K809, 0))</f>
        <v>0</v>
      </c>
    </row>
    <row r="810" spans="1:19" ht="105">
      <c r="A810" s="3">
        <v>3</v>
      </c>
      <c r="B810" s="3" t="s">
        <v>206</v>
      </c>
      <c r="C810" s="4" t="s">
        <v>207</v>
      </c>
      <c r="D810" s="4" t="s">
        <v>208</v>
      </c>
      <c r="E810" s="41" t="s">
        <v>230</v>
      </c>
      <c r="F810" s="41">
        <f>IF(E810="Нет", 0, IF(E810="Да", A810, 0))</f>
        <v>0</v>
      </c>
      <c r="G810" s="96"/>
      <c r="H810" s="41" t="s">
        <v>230</v>
      </c>
      <c r="I810" s="41">
        <f>IF(H810="Нет", 0, IF(H810="Да", A810, 0))</f>
        <v>0</v>
      </c>
      <c r="K810" s="3">
        <v>3</v>
      </c>
      <c r="L810" s="4" t="s">
        <v>17</v>
      </c>
      <c r="M810" s="4" t="s">
        <v>10</v>
      </c>
      <c r="N810" s="4" t="s">
        <v>11</v>
      </c>
      <c r="O810" s="43" t="s">
        <v>230</v>
      </c>
      <c r="P810" s="41">
        <f>IF(O810="Нет", 0, IF(O810="Да", K810, 0))</f>
        <v>0</v>
      </c>
      <c r="Q810" s="96"/>
      <c r="R810" s="43" t="s">
        <v>230</v>
      </c>
      <c r="S810" s="41">
        <f>IF(R810="Нет", 0, IF(R810="Да", K810, 0))</f>
        <v>0</v>
      </c>
    </row>
    <row r="811" spans="1:19" ht="120">
      <c r="A811" s="3">
        <v>4</v>
      </c>
      <c r="B811" s="3" t="s">
        <v>209</v>
      </c>
      <c r="C811" s="4" t="s">
        <v>210</v>
      </c>
      <c r="D811" s="4" t="s">
        <v>211</v>
      </c>
      <c r="E811" s="41" t="s">
        <v>230</v>
      </c>
      <c r="F811" s="41">
        <f>IF(E811="Нет", 0, IF(E811="Да", A811, 0))</f>
        <v>0</v>
      </c>
      <c r="G811" s="96"/>
      <c r="H811" s="41" t="s">
        <v>230</v>
      </c>
      <c r="I811" s="41">
        <f>IF(H811="Нет", 0, IF(H811="Да", A811, 0))</f>
        <v>0</v>
      </c>
      <c r="K811" s="3">
        <v>4</v>
      </c>
      <c r="L811" s="3" t="s">
        <v>12</v>
      </c>
      <c r="M811" s="4" t="s">
        <v>13</v>
      </c>
      <c r="N811" s="4" t="s">
        <v>14</v>
      </c>
      <c r="O811" s="43" t="s">
        <v>230</v>
      </c>
      <c r="P811" s="41">
        <f>IF(O811="Нет", 0, IF(O811="Да", K811, 0))</f>
        <v>0</v>
      </c>
      <c r="Q811" s="96"/>
      <c r="R811" s="43" t="s">
        <v>230</v>
      </c>
      <c r="S811" s="41">
        <f>IF(R811="Нет", 0, IF(R811="Да", K811, 0))</f>
        <v>0</v>
      </c>
    </row>
    <row r="812" spans="1:19" ht="135">
      <c r="A812" s="3">
        <v>5</v>
      </c>
      <c r="B812" s="3" t="s">
        <v>212</v>
      </c>
      <c r="C812" s="4" t="s">
        <v>213</v>
      </c>
      <c r="D812" s="4" t="s">
        <v>214</v>
      </c>
      <c r="E812" s="41" t="s">
        <v>230</v>
      </c>
      <c r="F812" s="42">
        <f>IF(E812="Нет", 0, IF(E812="Да", A812, 0))</f>
        <v>0</v>
      </c>
      <c r="G812" s="97"/>
      <c r="H812" s="41" t="s">
        <v>230</v>
      </c>
      <c r="I812" s="42">
        <f>IF(H812="Нет", 0, IF(H812="Да", A812, 0))</f>
        <v>0</v>
      </c>
      <c r="K812" s="3">
        <v>5</v>
      </c>
      <c r="L812" s="3" t="s">
        <v>15</v>
      </c>
      <c r="M812" s="4" t="s">
        <v>16</v>
      </c>
      <c r="N812" s="4" t="s">
        <v>18</v>
      </c>
      <c r="O812" s="43" t="s">
        <v>230</v>
      </c>
      <c r="P812" s="42">
        <f>IF(O812="Нет", 0, IF(O812="Да", K812, 0))</f>
        <v>0</v>
      </c>
      <c r="Q812" s="97"/>
      <c r="R812" s="43" t="s">
        <v>230</v>
      </c>
      <c r="S812" s="42">
        <f>IF(R812="Нет", 0, IF(R812="Да", K812, 0))</f>
        <v>0</v>
      </c>
    </row>
    <row r="816" spans="1:19" ht="19.5" thickBot="1">
      <c r="A816" s="44" t="s">
        <v>228</v>
      </c>
      <c r="B816" s="45" t="str">
        <f>'орг-упр деятельность'!F79</f>
        <v>15)  наличие фактов	выявления	нарушений	при	проверке	органов государственного аудита и финансового контроля</v>
      </c>
      <c r="C816" s="45"/>
      <c r="D816" s="45"/>
      <c r="E816" s="46"/>
      <c r="F816" s="46"/>
      <c r="G816" s="46"/>
      <c r="H816" s="46"/>
      <c r="I816" s="46"/>
      <c r="J816" s="46"/>
      <c r="K816" s="46"/>
      <c r="L816" s="46"/>
      <c r="M816" s="46"/>
      <c r="N816" s="46"/>
      <c r="O816" s="46"/>
      <c r="P816" s="46"/>
      <c r="Q816" s="46"/>
      <c r="R816" s="46"/>
      <c r="S816" s="46"/>
    </row>
    <row r="817" spans="1:19" ht="21.75" thickBot="1">
      <c r="A817" s="57" t="s">
        <v>229</v>
      </c>
      <c r="D817" s="55" t="s">
        <v>230</v>
      </c>
      <c r="E817" s="1"/>
      <c r="F817" s="49">
        <f>SUM(F820:F824)</f>
        <v>0</v>
      </c>
      <c r="G817" s="1"/>
      <c r="H817" s="1"/>
      <c r="I817" s="49">
        <f>SUM(I820:I824)</f>
        <v>0</v>
      </c>
      <c r="J817" s="1"/>
      <c r="K817" s="1"/>
      <c r="L817" s="1"/>
      <c r="M817" s="1"/>
      <c r="N817" s="1"/>
      <c r="O817" s="1"/>
      <c r="P817" s="49">
        <f>SUM(P820:P824)</f>
        <v>0</v>
      </c>
      <c r="Q817" s="1"/>
      <c r="R817" s="1"/>
      <c r="S817" s="49">
        <f>SUM(S820:S824)</f>
        <v>0</v>
      </c>
    </row>
    <row r="818" spans="1:19" ht="15.75">
      <c r="A818" s="48" t="s">
        <v>232</v>
      </c>
      <c r="K818" s="48" t="s">
        <v>233</v>
      </c>
    </row>
    <row r="819" spans="1:19" ht="25.5">
      <c r="A819" s="51" t="s">
        <v>0</v>
      </c>
      <c r="B819" s="52" t="s">
        <v>197</v>
      </c>
      <c r="C819" s="51" t="s">
        <v>198</v>
      </c>
      <c r="D819" s="51" t="s">
        <v>199</v>
      </c>
      <c r="E819" s="54" t="s">
        <v>234</v>
      </c>
      <c r="F819" s="54" t="s">
        <v>236</v>
      </c>
      <c r="G819" s="54" t="s">
        <v>235</v>
      </c>
      <c r="H819" s="54" t="s">
        <v>234</v>
      </c>
      <c r="I819" s="54" t="s">
        <v>237</v>
      </c>
      <c r="J819" s="53"/>
      <c r="K819" s="51" t="s">
        <v>0</v>
      </c>
      <c r="L819" s="51" t="s">
        <v>1</v>
      </c>
      <c r="M819" s="52" t="s">
        <v>2</v>
      </c>
      <c r="N819" s="51" t="s">
        <v>3</v>
      </c>
      <c r="O819" s="54" t="s">
        <v>234</v>
      </c>
      <c r="P819" s="51" t="s">
        <v>233</v>
      </c>
      <c r="Q819" s="54" t="s">
        <v>235</v>
      </c>
      <c r="R819" s="54" t="s">
        <v>234</v>
      </c>
      <c r="S819" s="54" t="str">
        <f>$S$32</f>
        <v>Итоговая вероятность</v>
      </c>
    </row>
    <row r="820" spans="1:19" ht="135">
      <c r="A820" s="3">
        <v>1</v>
      </c>
      <c r="B820" s="3" t="s">
        <v>200</v>
      </c>
      <c r="C820" s="4" t="s">
        <v>201</v>
      </c>
      <c r="D820" s="4" t="s">
        <v>202</v>
      </c>
      <c r="E820" s="50" t="s">
        <v>230</v>
      </c>
      <c r="F820" s="41">
        <f>IF(E820="Нет", 0, IF(E820="Да", A820, 0))</f>
        <v>0</v>
      </c>
      <c r="G820" s="95" t="s">
        <v>239</v>
      </c>
      <c r="H820" s="50" t="s">
        <v>230</v>
      </c>
      <c r="I820" s="41">
        <f>IF(H820="Нет", 0, IF(H820="Да", A820, 0))</f>
        <v>0</v>
      </c>
      <c r="K820" s="3">
        <v>1</v>
      </c>
      <c r="L820" s="3" t="s">
        <v>4</v>
      </c>
      <c r="M820" s="4" t="s">
        <v>5</v>
      </c>
      <c r="N820" s="4" t="s">
        <v>6</v>
      </c>
      <c r="O820" s="43" t="s">
        <v>230</v>
      </c>
      <c r="P820" s="41">
        <f>IF(O820="Нет",0,IF(O820="Да",K820,0))</f>
        <v>0</v>
      </c>
      <c r="Q820" s="95" t="str">
        <f>G820</f>
        <v>controls have been implemented etc.</v>
      </c>
      <c r="R820" s="43" t="s">
        <v>230</v>
      </c>
      <c r="S820" s="41">
        <f>IF(R820="Нет",0,IF(R820="Да",K820,0))</f>
        <v>0</v>
      </c>
    </row>
    <row r="821" spans="1:19" ht="105">
      <c r="A821" s="3">
        <v>2</v>
      </c>
      <c r="B821" s="3" t="s">
        <v>203</v>
      </c>
      <c r="C821" s="4" t="s">
        <v>204</v>
      </c>
      <c r="D821" s="4" t="s">
        <v>205</v>
      </c>
      <c r="E821" s="41" t="s">
        <v>230</v>
      </c>
      <c r="F821" s="41">
        <f>IF(E821="Нет", 0, IF(E821="Да", A821, 0))</f>
        <v>0</v>
      </c>
      <c r="G821" s="96"/>
      <c r="H821" s="41" t="s">
        <v>230</v>
      </c>
      <c r="I821" s="41">
        <f>IF(H821="Нет", 0, IF(H821="Да", A821, 0))</f>
        <v>0</v>
      </c>
      <c r="K821" s="3">
        <v>2</v>
      </c>
      <c r="L821" s="3" t="s">
        <v>7</v>
      </c>
      <c r="M821" s="4" t="s">
        <v>8</v>
      </c>
      <c r="N821" s="4" t="s">
        <v>9</v>
      </c>
      <c r="O821" s="43" t="s">
        <v>230</v>
      </c>
      <c r="P821" s="41">
        <f>IF(O821="Нет", 0, IF(O821="Да", K821, 0))</f>
        <v>0</v>
      </c>
      <c r="Q821" s="96"/>
      <c r="R821" s="43" t="s">
        <v>230</v>
      </c>
      <c r="S821" s="41">
        <f>IF(R821="Нет", 0, IF(R821="Да", K821, 0))</f>
        <v>0</v>
      </c>
    </row>
    <row r="822" spans="1:19" ht="105">
      <c r="A822" s="3">
        <v>3</v>
      </c>
      <c r="B822" s="3" t="s">
        <v>206</v>
      </c>
      <c r="C822" s="4" t="s">
        <v>207</v>
      </c>
      <c r="D822" s="4" t="s">
        <v>208</v>
      </c>
      <c r="E822" s="41" t="s">
        <v>230</v>
      </c>
      <c r="F822" s="41">
        <f>IF(E822="Нет", 0, IF(E822="Да", A822, 0))</f>
        <v>0</v>
      </c>
      <c r="G822" s="96"/>
      <c r="H822" s="41" t="s">
        <v>230</v>
      </c>
      <c r="I822" s="41">
        <f>IF(H822="Нет", 0, IF(H822="Да", A822, 0))</f>
        <v>0</v>
      </c>
      <c r="K822" s="3">
        <v>3</v>
      </c>
      <c r="L822" s="4" t="s">
        <v>17</v>
      </c>
      <c r="M822" s="4" t="s">
        <v>10</v>
      </c>
      <c r="N822" s="4" t="s">
        <v>11</v>
      </c>
      <c r="O822" s="43" t="s">
        <v>230</v>
      </c>
      <c r="P822" s="41">
        <f>IF(O822="Нет", 0, IF(O822="Да", K822, 0))</f>
        <v>0</v>
      </c>
      <c r="Q822" s="96"/>
      <c r="R822" s="43" t="s">
        <v>230</v>
      </c>
      <c r="S822" s="41">
        <f>IF(R822="Нет", 0, IF(R822="Да", K822, 0))</f>
        <v>0</v>
      </c>
    </row>
    <row r="823" spans="1:19" ht="120">
      <c r="A823" s="3">
        <v>4</v>
      </c>
      <c r="B823" s="3" t="s">
        <v>209</v>
      </c>
      <c r="C823" s="4" t="s">
        <v>210</v>
      </c>
      <c r="D823" s="4" t="s">
        <v>211</v>
      </c>
      <c r="E823" s="41" t="s">
        <v>230</v>
      </c>
      <c r="F823" s="41">
        <f>IF(E823="Нет", 0, IF(E823="Да", A823, 0))</f>
        <v>0</v>
      </c>
      <c r="G823" s="96"/>
      <c r="H823" s="41" t="s">
        <v>230</v>
      </c>
      <c r="I823" s="41">
        <f>IF(H823="Нет", 0, IF(H823="Да", A823, 0))</f>
        <v>0</v>
      </c>
      <c r="K823" s="3">
        <v>4</v>
      </c>
      <c r="L823" s="3" t="s">
        <v>12</v>
      </c>
      <c r="M823" s="4" t="s">
        <v>13</v>
      </c>
      <c r="N823" s="4" t="s">
        <v>14</v>
      </c>
      <c r="O823" s="43" t="s">
        <v>230</v>
      </c>
      <c r="P823" s="41">
        <f>IF(O823="Нет", 0, IF(O823="Да", K823, 0))</f>
        <v>0</v>
      </c>
      <c r="Q823" s="96"/>
      <c r="R823" s="43" t="s">
        <v>230</v>
      </c>
      <c r="S823" s="41">
        <f>IF(R823="Нет", 0, IF(R823="Да", K823, 0))</f>
        <v>0</v>
      </c>
    </row>
    <row r="824" spans="1:19" ht="135">
      <c r="A824" s="3">
        <v>5</v>
      </c>
      <c r="B824" s="3" t="s">
        <v>212</v>
      </c>
      <c r="C824" s="4" t="s">
        <v>213</v>
      </c>
      <c r="D824" s="4" t="s">
        <v>214</v>
      </c>
      <c r="E824" s="41" t="s">
        <v>230</v>
      </c>
      <c r="F824" s="42">
        <f>IF(E824="Нет", 0, IF(E824="Да", A824, 0))</f>
        <v>0</v>
      </c>
      <c r="G824" s="97"/>
      <c r="H824" s="41" t="s">
        <v>230</v>
      </c>
      <c r="I824" s="42">
        <f>IF(H824="Нет", 0, IF(H824="Да", A824, 0))</f>
        <v>0</v>
      </c>
      <c r="K824" s="3">
        <v>5</v>
      </c>
      <c r="L824" s="3" t="s">
        <v>15</v>
      </c>
      <c r="M824" s="4" t="s">
        <v>16</v>
      </c>
      <c r="N824" s="4" t="s">
        <v>18</v>
      </c>
      <c r="O824" s="43" t="s">
        <v>230</v>
      </c>
      <c r="P824" s="42">
        <f>IF(O824="Нет", 0, IF(O824="Да", K824, 0))</f>
        <v>0</v>
      </c>
      <c r="Q824" s="97"/>
      <c r="R824" s="43" t="s">
        <v>230</v>
      </c>
      <c r="S824" s="42">
        <f>IF(R824="Нет", 0, IF(R824="Да", K824, 0))</f>
        <v>0</v>
      </c>
    </row>
    <row r="827" spans="1:19" ht="19.5" thickBot="1">
      <c r="A827" s="44" t="s">
        <v>228</v>
      </c>
      <c r="B827" s="45" t="str">
        <f>'орг-упр деятельность'!F80</f>
        <v>16)  своевременность и качество исполнения поставщиком обязательств, вытекающих из договора поставки товара, оказания работ и услуг;</v>
      </c>
      <c r="C827" s="45"/>
      <c r="D827" s="45"/>
      <c r="E827" s="46"/>
      <c r="F827" s="46"/>
      <c r="G827" s="46"/>
      <c r="H827" s="46"/>
      <c r="I827" s="46"/>
      <c r="J827" s="46"/>
      <c r="K827" s="46"/>
      <c r="L827" s="46"/>
      <c r="M827" s="46"/>
      <c r="N827" s="46"/>
      <c r="O827" s="46"/>
      <c r="P827" s="46"/>
      <c r="Q827" s="46"/>
      <c r="R827" s="46"/>
      <c r="S827" s="46"/>
    </row>
    <row r="828" spans="1:19" ht="21.75" thickBot="1">
      <c r="A828" s="57" t="s">
        <v>229</v>
      </c>
      <c r="D828" s="55" t="s">
        <v>230</v>
      </c>
      <c r="E828" s="1"/>
      <c r="F828" s="49">
        <f>SUM(F831:F835)</f>
        <v>0</v>
      </c>
      <c r="G828" s="1"/>
      <c r="H828" s="1"/>
      <c r="I828" s="49">
        <f>SUM(I831:I835)</f>
        <v>0</v>
      </c>
      <c r="J828" s="1"/>
      <c r="K828" s="1"/>
      <c r="L828" s="1"/>
      <c r="M828" s="1"/>
      <c r="N828" s="1"/>
      <c r="O828" s="1"/>
      <c r="P828" s="49">
        <f>SUM(P831:P835)</f>
        <v>0</v>
      </c>
      <c r="Q828" s="1"/>
      <c r="R828" s="1"/>
      <c r="S828" s="49">
        <f>SUM(S831:S835)</f>
        <v>0</v>
      </c>
    </row>
    <row r="829" spans="1:19" ht="15.75">
      <c r="A829" s="48" t="s">
        <v>232</v>
      </c>
      <c r="K829" s="48" t="s">
        <v>233</v>
      </c>
    </row>
    <row r="830" spans="1:19" ht="25.5">
      <c r="A830" s="51" t="s">
        <v>0</v>
      </c>
      <c r="B830" s="52" t="s">
        <v>197</v>
      </c>
      <c r="C830" s="51" t="s">
        <v>198</v>
      </c>
      <c r="D830" s="51" t="s">
        <v>199</v>
      </c>
      <c r="E830" s="54" t="s">
        <v>234</v>
      </c>
      <c r="F830" s="54" t="s">
        <v>236</v>
      </c>
      <c r="G830" s="54" t="s">
        <v>235</v>
      </c>
      <c r="H830" s="54" t="s">
        <v>234</v>
      </c>
      <c r="I830" s="54" t="s">
        <v>237</v>
      </c>
      <c r="J830" s="53"/>
      <c r="K830" s="51" t="s">
        <v>0</v>
      </c>
      <c r="L830" s="51" t="s">
        <v>1</v>
      </c>
      <c r="M830" s="52" t="s">
        <v>2</v>
      </c>
      <c r="N830" s="51" t="s">
        <v>3</v>
      </c>
      <c r="O830" s="54" t="s">
        <v>234</v>
      </c>
      <c r="P830" s="51" t="s">
        <v>233</v>
      </c>
      <c r="Q830" s="54" t="s">
        <v>235</v>
      </c>
      <c r="R830" s="54" t="s">
        <v>234</v>
      </c>
      <c r="S830" s="54" t="str">
        <f>$S$32</f>
        <v>Итоговая вероятность</v>
      </c>
    </row>
    <row r="831" spans="1:19" ht="135">
      <c r="A831" s="3">
        <v>1</v>
      </c>
      <c r="B831" s="3" t="s">
        <v>200</v>
      </c>
      <c r="C831" s="4" t="s">
        <v>201</v>
      </c>
      <c r="D831" s="4" t="s">
        <v>202</v>
      </c>
      <c r="E831" s="50" t="s">
        <v>230</v>
      </c>
      <c r="F831" s="41">
        <f>IF(E831="Нет", 0, IF(E831="Да", A831, 0))</f>
        <v>0</v>
      </c>
      <c r="G831" s="95" t="s">
        <v>239</v>
      </c>
      <c r="H831" s="50" t="s">
        <v>230</v>
      </c>
      <c r="I831" s="41">
        <f>IF(H831="Нет", 0, IF(H831="Да", A831, 0))</f>
        <v>0</v>
      </c>
      <c r="K831" s="3">
        <v>1</v>
      </c>
      <c r="L831" s="3" t="s">
        <v>4</v>
      </c>
      <c r="M831" s="4" t="s">
        <v>5</v>
      </c>
      <c r="N831" s="4" t="s">
        <v>6</v>
      </c>
      <c r="O831" s="43" t="s">
        <v>230</v>
      </c>
      <c r="P831" s="41">
        <f>IF(O831="Нет",0,IF(O831="Да",K831,0))</f>
        <v>0</v>
      </c>
      <c r="Q831" s="95" t="str">
        <f>G831</f>
        <v>controls have been implemented etc.</v>
      </c>
      <c r="R831" s="43" t="s">
        <v>230</v>
      </c>
      <c r="S831" s="41">
        <f>IF(R831="Нет",0,IF(R831="Да",K831,0))</f>
        <v>0</v>
      </c>
    </row>
    <row r="832" spans="1:19" ht="105">
      <c r="A832" s="3">
        <v>2</v>
      </c>
      <c r="B832" s="3" t="s">
        <v>203</v>
      </c>
      <c r="C832" s="4" t="s">
        <v>204</v>
      </c>
      <c r="D832" s="4" t="s">
        <v>205</v>
      </c>
      <c r="E832" s="41" t="s">
        <v>230</v>
      </c>
      <c r="F832" s="41">
        <f>IF(E832="Нет", 0, IF(E832="Да", A832, 0))</f>
        <v>0</v>
      </c>
      <c r="G832" s="96"/>
      <c r="H832" s="41" t="s">
        <v>230</v>
      </c>
      <c r="I832" s="41">
        <f>IF(H832="Нет", 0, IF(H832="Да", A832, 0))</f>
        <v>0</v>
      </c>
      <c r="K832" s="3">
        <v>2</v>
      </c>
      <c r="L832" s="3" t="s">
        <v>7</v>
      </c>
      <c r="M832" s="4" t="s">
        <v>8</v>
      </c>
      <c r="N832" s="4" t="s">
        <v>9</v>
      </c>
      <c r="O832" s="43" t="s">
        <v>230</v>
      </c>
      <c r="P832" s="41">
        <f>IF(O832="Нет", 0, IF(O832="Да", K832, 0))</f>
        <v>0</v>
      </c>
      <c r="Q832" s="96"/>
      <c r="R832" s="43" t="s">
        <v>230</v>
      </c>
      <c r="S832" s="41">
        <f>IF(R832="Нет", 0, IF(R832="Да", K832, 0))</f>
        <v>0</v>
      </c>
    </row>
    <row r="833" spans="1:19" ht="105">
      <c r="A833" s="3">
        <v>3</v>
      </c>
      <c r="B833" s="3" t="s">
        <v>206</v>
      </c>
      <c r="C833" s="4" t="s">
        <v>207</v>
      </c>
      <c r="D833" s="4" t="s">
        <v>208</v>
      </c>
      <c r="E833" s="41" t="s">
        <v>230</v>
      </c>
      <c r="F833" s="41">
        <f>IF(E833="Нет", 0, IF(E833="Да", A833, 0))</f>
        <v>0</v>
      </c>
      <c r="G833" s="96"/>
      <c r="H833" s="41" t="s">
        <v>230</v>
      </c>
      <c r="I833" s="41">
        <f>IF(H833="Нет", 0, IF(H833="Да", A833, 0))</f>
        <v>0</v>
      </c>
      <c r="K833" s="3">
        <v>3</v>
      </c>
      <c r="L833" s="4" t="s">
        <v>17</v>
      </c>
      <c r="M833" s="4" t="s">
        <v>10</v>
      </c>
      <c r="N833" s="4" t="s">
        <v>11</v>
      </c>
      <c r="O833" s="43" t="s">
        <v>230</v>
      </c>
      <c r="P833" s="41">
        <f>IF(O833="Нет", 0, IF(O833="Да", K833, 0))</f>
        <v>0</v>
      </c>
      <c r="Q833" s="96"/>
      <c r="R833" s="43" t="s">
        <v>230</v>
      </c>
      <c r="S833" s="41">
        <f>IF(R833="Нет", 0, IF(R833="Да", K833, 0))</f>
        <v>0</v>
      </c>
    </row>
    <row r="834" spans="1:19" ht="120">
      <c r="A834" s="3">
        <v>4</v>
      </c>
      <c r="B834" s="3" t="s">
        <v>209</v>
      </c>
      <c r="C834" s="4" t="s">
        <v>210</v>
      </c>
      <c r="D834" s="4" t="s">
        <v>211</v>
      </c>
      <c r="E834" s="41" t="s">
        <v>230</v>
      </c>
      <c r="F834" s="41">
        <f>IF(E834="Нет", 0, IF(E834="Да", A834, 0))</f>
        <v>0</v>
      </c>
      <c r="G834" s="96"/>
      <c r="H834" s="41" t="s">
        <v>230</v>
      </c>
      <c r="I834" s="41">
        <f>IF(H834="Нет", 0, IF(H834="Да", A834, 0))</f>
        <v>0</v>
      </c>
      <c r="K834" s="3">
        <v>4</v>
      </c>
      <c r="L834" s="3" t="s">
        <v>12</v>
      </c>
      <c r="M834" s="4" t="s">
        <v>13</v>
      </c>
      <c r="N834" s="4" t="s">
        <v>14</v>
      </c>
      <c r="O834" s="43" t="s">
        <v>230</v>
      </c>
      <c r="P834" s="41">
        <f>IF(O834="Нет", 0, IF(O834="Да", K834, 0))</f>
        <v>0</v>
      </c>
      <c r="Q834" s="96"/>
      <c r="R834" s="43" t="s">
        <v>230</v>
      </c>
      <c r="S834" s="41">
        <f>IF(R834="Нет", 0, IF(R834="Да", K834, 0))</f>
        <v>0</v>
      </c>
    </row>
    <row r="835" spans="1:19" ht="135">
      <c r="A835" s="3">
        <v>5</v>
      </c>
      <c r="B835" s="3" t="s">
        <v>212</v>
      </c>
      <c r="C835" s="4" t="s">
        <v>213</v>
      </c>
      <c r="D835" s="4" t="s">
        <v>214</v>
      </c>
      <c r="E835" s="41" t="s">
        <v>230</v>
      </c>
      <c r="F835" s="42">
        <f>IF(E835="Нет", 0, IF(E835="Да", A835, 0))</f>
        <v>0</v>
      </c>
      <c r="G835" s="97"/>
      <c r="H835" s="41" t="s">
        <v>230</v>
      </c>
      <c r="I835" s="42">
        <f>IF(H835="Нет", 0, IF(H835="Да", A835, 0))</f>
        <v>0</v>
      </c>
      <c r="K835" s="3">
        <v>5</v>
      </c>
      <c r="L835" s="3" t="s">
        <v>15</v>
      </c>
      <c r="M835" s="4" t="s">
        <v>16</v>
      </c>
      <c r="N835" s="4" t="s">
        <v>18</v>
      </c>
      <c r="O835" s="43" t="s">
        <v>230</v>
      </c>
      <c r="P835" s="42">
        <f>IF(O835="Нет", 0, IF(O835="Да", K835, 0))</f>
        <v>0</v>
      </c>
      <c r="Q835" s="97"/>
      <c r="R835" s="43" t="s">
        <v>230</v>
      </c>
      <c r="S835" s="42">
        <f>IF(R835="Нет", 0, IF(R835="Да", K835, 0))</f>
        <v>0</v>
      </c>
    </row>
    <row r="839" spans="1:19" ht="19.5" thickBot="1">
      <c r="A839" s="44" t="s">
        <v>228</v>
      </c>
      <c r="B839" s="45" t="str">
        <f>'орг-упр деятельность'!F81</f>
        <v>17)  своевременность и полнота принятия мер реагирования в отношении поставщиков, не надлежаще исполнивших условия договора поставки;</v>
      </c>
      <c r="C839" s="45"/>
      <c r="D839" s="45"/>
      <c r="E839" s="46"/>
      <c r="F839" s="46"/>
      <c r="G839" s="46"/>
      <c r="H839" s="46"/>
      <c r="I839" s="46"/>
      <c r="J839" s="46"/>
      <c r="K839" s="46"/>
      <c r="L839" s="46"/>
      <c r="M839" s="46"/>
      <c r="N839" s="46"/>
      <c r="O839" s="46"/>
      <c r="P839" s="46"/>
      <c r="Q839" s="46"/>
      <c r="R839" s="46"/>
      <c r="S839" s="46"/>
    </row>
    <row r="840" spans="1:19" ht="21.75" thickBot="1">
      <c r="A840" s="57" t="s">
        <v>229</v>
      </c>
      <c r="D840" s="55" t="s">
        <v>230</v>
      </c>
      <c r="E840" s="1"/>
      <c r="F840" s="49">
        <f>SUM(F843:F847)</f>
        <v>0</v>
      </c>
      <c r="G840" s="1"/>
      <c r="H840" s="1"/>
      <c r="I840" s="49">
        <f>SUM(I843:I847)</f>
        <v>0</v>
      </c>
      <c r="J840" s="1"/>
      <c r="K840" s="1"/>
      <c r="L840" s="1"/>
      <c r="M840" s="1"/>
      <c r="N840" s="1"/>
      <c r="O840" s="1"/>
      <c r="P840" s="49">
        <f>SUM(P843:P847)</f>
        <v>0</v>
      </c>
      <c r="Q840" s="1"/>
      <c r="R840" s="1"/>
      <c r="S840" s="49">
        <f>SUM(S843:S847)</f>
        <v>0</v>
      </c>
    </row>
    <row r="841" spans="1:19" ht="15.75">
      <c r="A841" s="48" t="s">
        <v>232</v>
      </c>
      <c r="K841" s="48" t="s">
        <v>233</v>
      </c>
    </row>
    <row r="842" spans="1:19" ht="25.5">
      <c r="A842" s="51" t="s">
        <v>0</v>
      </c>
      <c r="B842" s="52" t="s">
        <v>197</v>
      </c>
      <c r="C842" s="51" t="s">
        <v>198</v>
      </c>
      <c r="D842" s="51" t="s">
        <v>199</v>
      </c>
      <c r="E842" s="54" t="s">
        <v>234</v>
      </c>
      <c r="F842" s="54" t="s">
        <v>236</v>
      </c>
      <c r="G842" s="54" t="s">
        <v>235</v>
      </c>
      <c r="H842" s="54" t="s">
        <v>234</v>
      </c>
      <c r="I842" s="54" t="s">
        <v>237</v>
      </c>
      <c r="J842" s="53"/>
      <c r="K842" s="51" t="s">
        <v>0</v>
      </c>
      <c r="L842" s="51" t="s">
        <v>1</v>
      </c>
      <c r="M842" s="52" t="s">
        <v>2</v>
      </c>
      <c r="N842" s="51" t="s">
        <v>3</v>
      </c>
      <c r="O842" s="54" t="s">
        <v>234</v>
      </c>
      <c r="P842" s="51" t="s">
        <v>233</v>
      </c>
      <c r="Q842" s="54" t="s">
        <v>235</v>
      </c>
      <c r="R842" s="54" t="s">
        <v>234</v>
      </c>
      <c r="S842" s="54" t="str">
        <f>$S$32</f>
        <v>Итоговая вероятность</v>
      </c>
    </row>
    <row r="843" spans="1:19" ht="135">
      <c r="A843" s="3">
        <v>1</v>
      </c>
      <c r="B843" s="3" t="s">
        <v>200</v>
      </c>
      <c r="C843" s="4" t="s">
        <v>201</v>
      </c>
      <c r="D843" s="4" t="s">
        <v>202</v>
      </c>
      <c r="E843" s="50" t="s">
        <v>230</v>
      </c>
      <c r="F843" s="41">
        <f>IF(E843="Нет", 0, IF(E843="Да", A843, 0))</f>
        <v>0</v>
      </c>
      <c r="G843" s="95" t="s">
        <v>239</v>
      </c>
      <c r="H843" s="50" t="s">
        <v>230</v>
      </c>
      <c r="I843" s="41">
        <f>IF(H843="Нет", 0, IF(H843="Да", A843, 0))</f>
        <v>0</v>
      </c>
      <c r="K843" s="3">
        <v>1</v>
      </c>
      <c r="L843" s="3" t="s">
        <v>4</v>
      </c>
      <c r="M843" s="4" t="s">
        <v>5</v>
      </c>
      <c r="N843" s="4" t="s">
        <v>6</v>
      </c>
      <c r="O843" s="43" t="s">
        <v>230</v>
      </c>
      <c r="P843" s="41">
        <f>IF(O843="Нет",0,IF(O843="Да",K843,0))</f>
        <v>0</v>
      </c>
      <c r="Q843" s="95" t="str">
        <f>G843</f>
        <v>controls have been implemented etc.</v>
      </c>
      <c r="R843" s="43" t="s">
        <v>230</v>
      </c>
      <c r="S843" s="41">
        <f>IF(R843="Нет",0,IF(R843="Да",K843,0))</f>
        <v>0</v>
      </c>
    </row>
    <row r="844" spans="1:19" ht="105">
      <c r="A844" s="3">
        <v>2</v>
      </c>
      <c r="B844" s="3" t="s">
        <v>203</v>
      </c>
      <c r="C844" s="4" t="s">
        <v>204</v>
      </c>
      <c r="D844" s="4" t="s">
        <v>205</v>
      </c>
      <c r="E844" s="41" t="s">
        <v>230</v>
      </c>
      <c r="F844" s="41">
        <f>IF(E844="Нет", 0, IF(E844="Да", A844, 0))</f>
        <v>0</v>
      </c>
      <c r="G844" s="96"/>
      <c r="H844" s="41" t="s">
        <v>230</v>
      </c>
      <c r="I844" s="41">
        <f>IF(H844="Нет", 0, IF(H844="Да", A844, 0))</f>
        <v>0</v>
      </c>
      <c r="K844" s="3">
        <v>2</v>
      </c>
      <c r="L844" s="3" t="s">
        <v>7</v>
      </c>
      <c r="M844" s="4" t="s">
        <v>8</v>
      </c>
      <c r="N844" s="4" t="s">
        <v>9</v>
      </c>
      <c r="O844" s="43" t="s">
        <v>230</v>
      </c>
      <c r="P844" s="41">
        <f>IF(O844="Нет", 0, IF(O844="Да", K844, 0))</f>
        <v>0</v>
      </c>
      <c r="Q844" s="96"/>
      <c r="R844" s="43" t="s">
        <v>230</v>
      </c>
      <c r="S844" s="41">
        <f>IF(R844="Нет", 0, IF(R844="Да", K844, 0))</f>
        <v>0</v>
      </c>
    </row>
    <row r="845" spans="1:19" ht="105">
      <c r="A845" s="3">
        <v>3</v>
      </c>
      <c r="B845" s="3" t="s">
        <v>206</v>
      </c>
      <c r="C845" s="4" t="s">
        <v>207</v>
      </c>
      <c r="D845" s="4" t="s">
        <v>208</v>
      </c>
      <c r="E845" s="41" t="s">
        <v>230</v>
      </c>
      <c r="F845" s="41">
        <f>IF(E845="Нет", 0, IF(E845="Да", A845, 0))</f>
        <v>0</v>
      </c>
      <c r="G845" s="96"/>
      <c r="H845" s="41" t="s">
        <v>230</v>
      </c>
      <c r="I845" s="41">
        <f>IF(H845="Нет", 0, IF(H845="Да", A845, 0))</f>
        <v>0</v>
      </c>
      <c r="K845" s="3">
        <v>3</v>
      </c>
      <c r="L845" s="4" t="s">
        <v>17</v>
      </c>
      <c r="M845" s="4" t="s">
        <v>10</v>
      </c>
      <c r="N845" s="4" t="s">
        <v>11</v>
      </c>
      <c r="O845" s="43" t="s">
        <v>230</v>
      </c>
      <c r="P845" s="41">
        <f>IF(O845="Нет", 0, IF(O845="Да", K845, 0))</f>
        <v>0</v>
      </c>
      <c r="Q845" s="96"/>
      <c r="R845" s="43" t="s">
        <v>230</v>
      </c>
      <c r="S845" s="41">
        <f>IF(R845="Нет", 0, IF(R845="Да", K845, 0))</f>
        <v>0</v>
      </c>
    </row>
    <row r="846" spans="1:19" ht="120">
      <c r="A846" s="3">
        <v>4</v>
      </c>
      <c r="B846" s="3" t="s">
        <v>209</v>
      </c>
      <c r="C846" s="4" t="s">
        <v>210</v>
      </c>
      <c r="D846" s="4" t="s">
        <v>211</v>
      </c>
      <c r="E846" s="41" t="s">
        <v>230</v>
      </c>
      <c r="F846" s="41">
        <f>IF(E846="Нет", 0, IF(E846="Да", A846, 0))</f>
        <v>0</v>
      </c>
      <c r="G846" s="96"/>
      <c r="H846" s="41" t="s">
        <v>230</v>
      </c>
      <c r="I846" s="41">
        <f>IF(H846="Нет", 0, IF(H846="Да", A846, 0))</f>
        <v>0</v>
      </c>
      <c r="K846" s="3">
        <v>4</v>
      </c>
      <c r="L846" s="3" t="s">
        <v>12</v>
      </c>
      <c r="M846" s="4" t="s">
        <v>13</v>
      </c>
      <c r="N846" s="4" t="s">
        <v>14</v>
      </c>
      <c r="O846" s="43" t="s">
        <v>230</v>
      </c>
      <c r="P846" s="41">
        <f>IF(O846="Нет", 0, IF(O846="Да", K846, 0))</f>
        <v>0</v>
      </c>
      <c r="Q846" s="96"/>
      <c r="R846" s="43" t="s">
        <v>230</v>
      </c>
      <c r="S846" s="41">
        <f>IF(R846="Нет", 0, IF(R846="Да", K846, 0))</f>
        <v>0</v>
      </c>
    </row>
    <row r="847" spans="1:19" ht="135">
      <c r="A847" s="3">
        <v>5</v>
      </c>
      <c r="B847" s="3" t="s">
        <v>212</v>
      </c>
      <c r="C847" s="4" t="s">
        <v>213</v>
      </c>
      <c r="D847" s="4" t="s">
        <v>214</v>
      </c>
      <c r="E847" s="41" t="s">
        <v>230</v>
      </c>
      <c r="F847" s="42">
        <f>IF(E847="Нет", 0, IF(E847="Да", A847, 0))</f>
        <v>0</v>
      </c>
      <c r="G847" s="97"/>
      <c r="H847" s="41" t="s">
        <v>230</v>
      </c>
      <c r="I847" s="42">
        <f>IF(H847="Нет", 0, IF(H847="Да", A847, 0))</f>
        <v>0</v>
      </c>
      <c r="K847" s="3">
        <v>5</v>
      </c>
      <c r="L847" s="3" t="s">
        <v>15</v>
      </c>
      <c r="M847" s="4" t="s">
        <v>16</v>
      </c>
      <c r="N847" s="4" t="s">
        <v>18</v>
      </c>
      <c r="O847" s="43" t="s">
        <v>230</v>
      </c>
      <c r="P847" s="42">
        <f>IF(O847="Нет", 0, IF(O847="Да", K847, 0))</f>
        <v>0</v>
      </c>
      <c r="Q847" s="97"/>
      <c r="R847" s="43" t="s">
        <v>230</v>
      </c>
      <c r="S847" s="42">
        <f>IF(R847="Нет", 0, IF(R847="Да", K847, 0))</f>
        <v>0</v>
      </c>
    </row>
    <row r="851" spans="1:19" ht="19.5" thickBot="1">
      <c r="A851" s="44" t="s">
        <v>228</v>
      </c>
      <c r="B851" s="45" t="str">
        <f>'орг-упр деятельность'!F82</f>
        <v>18)  отсутствие утвержденного документа, регламентирующего порядок размещения временно свободных денежных средств на текущих счетах банков, соответствующих мер мониторинга, контроля и персональной ответственности уполномоченных лиц.</v>
      </c>
      <c r="C851" s="45"/>
      <c r="D851" s="45"/>
      <c r="E851" s="46"/>
      <c r="F851" s="46"/>
      <c r="G851" s="46"/>
      <c r="H851" s="46"/>
      <c r="I851" s="46"/>
      <c r="J851" s="46"/>
      <c r="K851" s="46"/>
      <c r="L851" s="46"/>
      <c r="M851" s="46"/>
      <c r="N851" s="46"/>
      <c r="O851" s="46"/>
      <c r="P851" s="46"/>
      <c r="Q851" s="46"/>
      <c r="R851" s="46"/>
      <c r="S851" s="46"/>
    </row>
    <row r="852" spans="1:19" ht="21.75" thickBot="1">
      <c r="A852" s="57" t="s">
        <v>229</v>
      </c>
      <c r="D852" s="55" t="s">
        <v>230</v>
      </c>
      <c r="E852" s="1"/>
      <c r="F852" s="49">
        <f>SUM(F855:F859)</f>
        <v>0</v>
      </c>
      <c r="G852" s="1"/>
      <c r="H852" s="1"/>
      <c r="I852" s="49">
        <f>SUM(I855:I859)</f>
        <v>0</v>
      </c>
      <c r="J852" s="1"/>
      <c r="K852" s="1"/>
      <c r="L852" s="1"/>
      <c r="M852" s="1"/>
      <c r="N852" s="1"/>
      <c r="O852" s="1"/>
      <c r="P852" s="49">
        <f>SUM(P855:P859)</f>
        <v>0</v>
      </c>
      <c r="Q852" s="1"/>
      <c r="R852" s="1"/>
      <c r="S852" s="49">
        <f>SUM(S855:S859)</f>
        <v>0</v>
      </c>
    </row>
    <row r="853" spans="1:19" ht="15.75">
      <c r="A853" s="48" t="s">
        <v>232</v>
      </c>
      <c r="K853" s="48" t="s">
        <v>233</v>
      </c>
    </row>
    <row r="854" spans="1:19" ht="25.5">
      <c r="A854" s="51" t="s">
        <v>0</v>
      </c>
      <c r="B854" s="52" t="s">
        <v>197</v>
      </c>
      <c r="C854" s="51" t="s">
        <v>198</v>
      </c>
      <c r="D854" s="51" t="s">
        <v>199</v>
      </c>
      <c r="E854" s="54" t="s">
        <v>234</v>
      </c>
      <c r="F854" s="54" t="s">
        <v>236</v>
      </c>
      <c r="G854" s="54" t="s">
        <v>235</v>
      </c>
      <c r="H854" s="54" t="s">
        <v>234</v>
      </c>
      <c r="I854" s="54" t="s">
        <v>237</v>
      </c>
      <c r="J854" s="53"/>
      <c r="K854" s="51" t="s">
        <v>0</v>
      </c>
      <c r="L854" s="51" t="s">
        <v>1</v>
      </c>
      <c r="M854" s="52" t="s">
        <v>2</v>
      </c>
      <c r="N854" s="51" t="s">
        <v>3</v>
      </c>
      <c r="O854" s="54" t="s">
        <v>234</v>
      </c>
      <c r="P854" s="51" t="s">
        <v>233</v>
      </c>
      <c r="Q854" s="54" t="s">
        <v>235</v>
      </c>
      <c r="R854" s="54" t="s">
        <v>234</v>
      </c>
      <c r="S854" s="54" t="str">
        <f>$S$32</f>
        <v>Итоговая вероятность</v>
      </c>
    </row>
    <row r="855" spans="1:19" ht="135">
      <c r="A855" s="3">
        <v>1</v>
      </c>
      <c r="B855" s="3" t="s">
        <v>200</v>
      </c>
      <c r="C855" s="4" t="s">
        <v>201</v>
      </c>
      <c r="D855" s="4" t="s">
        <v>202</v>
      </c>
      <c r="E855" s="50" t="s">
        <v>230</v>
      </c>
      <c r="F855" s="41">
        <f>IF(E855="Нет", 0, IF(E855="Да", A855, 0))</f>
        <v>0</v>
      </c>
      <c r="G855" s="95" t="s">
        <v>239</v>
      </c>
      <c r="H855" s="50" t="s">
        <v>230</v>
      </c>
      <c r="I855" s="41">
        <f>IF(H855="Нет", 0, IF(H855="Да", A855, 0))</f>
        <v>0</v>
      </c>
      <c r="K855" s="3">
        <v>1</v>
      </c>
      <c r="L855" s="3" t="s">
        <v>4</v>
      </c>
      <c r="M855" s="4" t="s">
        <v>5</v>
      </c>
      <c r="N855" s="4" t="s">
        <v>6</v>
      </c>
      <c r="O855" s="43" t="s">
        <v>230</v>
      </c>
      <c r="P855" s="41">
        <f>IF(O855="Нет",0,IF(O855="Да",K855,0))</f>
        <v>0</v>
      </c>
      <c r="Q855" s="95" t="str">
        <f>G855</f>
        <v>controls have been implemented etc.</v>
      </c>
      <c r="R855" s="43" t="s">
        <v>230</v>
      </c>
      <c r="S855" s="41">
        <f>IF(R855="Нет",0,IF(R855="Да",K855,0))</f>
        <v>0</v>
      </c>
    </row>
    <row r="856" spans="1:19" ht="105">
      <c r="A856" s="3">
        <v>2</v>
      </c>
      <c r="B856" s="3" t="s">
        <v>203</v>
      </c>
      <c r="C856" s="4" t="s">
        <v>204</v>
      </c>
      <c r="D856" s="4" t="s">
        <v>205</v>
      </c>
      <c r="E856" s="41" t="s">
        <v>230</v>
      </c>
      <c r="F856" s="41">
        <f>IF(E856="Нет", 0, IF(E856="Да", A856, 0))</f>
        <v>0</v>
      </c>
      <c r="G856" s="96"/>
      <c r="H856" s="41" t="s">
        <v>230</v>
      </c>
      <c r="I856" s="41">
        <f>IF(H856="Нет", 0, IF(H856="Да", A856, 0))</f>
        <v>0</v>
      </c>
      <c r="K856" s="3">
        <v>2</v>
      </c>
      <c r="L856" s="3" t="s">
        <v>7</v>
      </c>
      <c r="M856" s="4" t="s">
        <v>8</v>
      </c>
      <c r="N856" s="4" t="s">
        <v>9</v>
      </c>
      <c r="O856" s="43" t="s">
        <v>230</v>
      </c>
      <c r="P856" s="41">
        <f>IF(O856="Нет", 0, IF(O856="Да", K856, 0))</f>
        <v>0</v>
      </c>
      <c r="Q856" s="96"/>
      <c r="R856" s="43" t="s">
        <v>230</v>
      </c>
      <c r="S856" s="41">
        <f>IF(R856="Нет", 0, IF(R856="Да", K856, 0))</f>
        <v>0</v>
      </c>
    </row>
    <row r="857" spans="1:19" ht="105">
      <c r="A857" s="3">
        <v>3</v>
      </c>
      <c r="B857" s="3" t="s">
        <v>206</v>
      </c>
      <c r="C857" s="4" t="s">
        <v>207</v>
      </c>
      <c r="D857" s="4" t="s">
        <v>208</v>
      </c>
      <c r="E857" s="41" t="s">
        <v>230</v>
      </c>
      <c r="F857" s="41">
        <f>IF(E857="Нет", 0, IF(E857="Да", A857, 0))</f>
        <v>0</v>
      </c>
      <c r="G857" s="96"/>
      <c r="H857" s="41" t="s">
        <v>230</v>
      </c>
      <c r="I857" s="41">
        <f>IF(H857="Нет", 0, IF(H857="Да", A857, 0))</f>
        <v>0</v>
      </c>
      <c r="K857" s="3">
        <v>3</v>
      </c>
      <c r="L857" s="4" t="s">
        <v>17</v>
      </c>
      <c r="M857" s="4" t="s">
        <v>10</v>
      </c>
      <c r="N857" s="4" t="s">
        <v>11</v>
      </c>
      <c r="O857" s="43" t="s">
        <v>230</v>
      </c>
      <c r="P857" s="41">
        <f>IF(O857="Нет", 0, IF(O857="Да", K857, 0))</f>
        <v>0</v>
      </c>
      <c r="Q857" s="96"/>
      <c r="R857" s="43" t="s">
        <v>230</v>
      </c>
      <c r="S857" s="41">
        <f>IF(R857="Нет", 0, IF(R857="Да", K857, 0))</f>
        <v>0</v>
      </c>
    </row>
    <row r="858" spans="1:19" ht="120">
      <c r="A858" s="3">
        <v>4</v>
      </c>
      <c r="B858" s="3" t="s">
        <v>209</v>
      </c>
      <c r="C858" s="4" t="s">
        <v>210</v>
      </c>
      <c r="D858" s="4" t="s">
        <v>211</v>
      </c>
      <c r="E858" s="41" t="s">
        <v>230</v>
      </c>
      <c r="F858" s="41">
        <f>IF(E858="Нет", 0, IF(E858="Да", A858, 0))</f>
        <v>0</v>
      </c>
      <c r="G858" s="96"/>
      <c r="H858" s="41" t="s">
        <v>230</v>
      </c>
      <c r="I858" s="41">
        <f>IF(H858="Нет", 0, IF(H858="Да", A858, 0))</f>
        <v>0</v>
      </c>
      <c r="K858" s="3">
        <v>4</v>
      </c>
      <c r="L858" s="3" t="s">
        <v>12</v>
      </c>
      <c r="M858" s="4" t="s">
        <v>13</v>
      </c>
      <c r="N858" s="4" t="s">
        <v>14</v>
      </c>
      <c r="O858" s="43" t="s">
        <v>230</v>
      </c>
      <c r="P858" s="41">
        <f>IF(O858="Нет", 0, IF(O858="Да", K858, 0))</f>
        <v>0</v>
      </c>
      <c r="Q858" s="96"/>
      <c r="R858" s="43" t="s">
        <v>230</v>
      </c>
      <c r="S858" s="41">
        <f>IF(R858="Нет", 0, IF(R858="Да", K858, 0))</f>
        <v>0</v>
      </c>
    </row>
    <row r="859" spans="1:19" ht="135">
      <c r="A859" s="3">
        <v>5</v>
      </c>
      <c r="B859" s="3" t="s">
        <v>212</v>
      </c>
      <c r="C859" s="4" t="s">
        <v>213</v>
      </c>
      <c r="D859" s="4" t="s">
        <v>214</v>
      </c>
      <c r="E859" s="41" t="s">
        <v>230</v>
      </c>
      <c r="F859" s="42">
        <f>IF(E859="Нет", 0, IF(E859="Да", A859, 0))</f>
        <v>0</v>
      </c>
      <c r="G859" s="97"/>
      <c r="H859" s="41" t="s">
        <v>230</v>
      </c>
      <c r="I859" s="42">
        <f>IF(H859="Нет", 0, IF(H859="Да", A859, 0))</f>
        <v>0</v>
      </c>
      <c r="K859" s="3">
        <v>5</v>
      </c>
      <c r="L859" s="3" t="s">
        <v>15</v>
      </c>
      <c r="M859" s="4" t="s">
        <v>16</v>
      </c>
      <c r="N859" s="4" t="s">
        <v>18</v>
      </c>
      <c r="O859" s="43" t="s">
        <v>230</v>
      </c>
      <c r="P859" s="42">
        <f>IF(O859="Нет", 0, IF(O859="Да", K859, 0))</f>
        <v>0</v>
      </c>
      <c r="Q859" s="97"/>
      <c r="R859" s="43" t="s">
        <v>230</v>
      </c>
      <c r="S859" s="42">
        <f>IF(R859="Нет", 0, IF(R859="Да", K859, 0))</f>
        <v>0</v>
      </c>
    </row>
    <row r="862" spans="1:19" s="61" customFormat="1" ht="18">
      <c r="A862" s="58" t="s">
        <v>227</v>
      </c>
      <c r="B862" s="59"/>
      <c r="C862" s="60" t="str">
        <f>'орг-упр деятельность'!E83</f>
        <v xml:space="preserve">Сбор налогов и иных платежей </v>
      </c>
      <c r="D862" s="59"/>
    </row>
    <row r="864" spans="1:19" ht="19.5" thickBot="1">
      <c r="A864" s="44" t="s">
        <v>228</v>
      </c>
      <c r="B864" s="45" t="str">
        <f>'орг-упр деятельность'!F83</f>
        <v>1)     неурегулированность административных процедур, связанных с деятельностью по сбору налогов и иных платежей, и сборов;</v>
      </c>
      <c r="C864" s="45"/>
      <c r="D864" s="45"/>
      <c r="E864" s="46"/>
      <c r="F864" s="46"/>
      <c r="G864" s="46"/>
      <c r="H864" s="46"/>
      <c r="I864" s="46"/>
      <c r="J864" s="46"/>
      <c r="K864" s="46"/>
      <c r="L864" s="46"/>
      <c r="M864" s="46"/>
      <c r="N864" s="46"/>
      <c r="O864" s="46"/>
      <c r="P864" s="46"/>
      <c r="Q864" s="46"/>
      <c r="R864" s="46"/>
      <c r="S864" s="46"/>
    </row>
    <row r="865" spans="1:19" ht="21.75" thickBot="1">
      <c r="A865" s="57" t="s">
        <v>229</v>
      </c>
      <c r="D865" s="55" t="s">
        <v>230</v>
      </c>
      <c r="E865" s="1"/>
      <c r="F865" s="49">
        <f>SUM(F868:F872)</f>
        <v>0</v>
      </c>
      <c r="G865" s="1"/>
      <c r="H865" s="1"/>
      <c r="I865" s="49">
        <f>SUM(I868:I872)</f>
        <v>0</v>
      </c>
      <c r="J865" s="1"/>
      <c r="K865" s="1"/>
      <c r="L865" s="1"/>
      <c r="M865" s="1"/>
      <c r="N865" s="1"/>
      <c r="O865" s="1"/>
      <c r="P865" s="49">
        <f>SUM(P868:P872)</f>
        <v>0</v>
      </c>
      <c r="Q865" s="1"/>
      <c r="R865" s="1"/>
      <c r="S865" s="49">
        <f>SUM(S868:S872)</f>
        <v>0</v>
      </c>
    </row>
    <row r="866" spans="1:19" ht="15.75">
      <c r="A866" s="48" t="s">
        <v>232</v>
      </c>
      <c r="K866" s="48" t="s">
        <v>233</v>
      </c>
    </row>
    <row r="867" spans="1:19" ht="25.5">
      <c r="A867" s="51" t="s">
        <v>0</v>
      </c>
      <c r="B867" s="52" t="s">
        <v>197</v>
      </c>
      <c r="C867" s="51" t="s">
        <v>198</v>
      </c>
      <c r="D867" s="51" t="s">
        <v>199</v>
      </c>
      <c r="E867" s="54" t="s">
        <v>234</v>
      </c>
      <c r="F867" s="54" t="s">
        <v>236</v>
      </c>
      <c r="G867" s="54" t="s">
        <v>235</v>
      </c>
      <c r="H867" s="54" t="s">
        <v>234</v>
      </c>
      <c r="I867" s="54" t="s">
        <v>237</v>
      </c>
      <c r="J867" s="53"/>
      <c r="K867" s="51" t="s">
        <v>0</v>
      </c>
      <c r="L867" s="51" t="s">
        <v>1</v>
      </c>
      <c r="M867" s="52" t="s">
        <v>2</v>
      </c>
      <c r="N867" s="51" t="s">
        <v>3</v>
      </c>
      <c r="O867" s="54" t="s">
        <v>234</v>
      </c>
      <c r="P867" s="51" t="s">
        <v>233</v>
      </c>
      <c r="Q867" s="54" t="s">
        <v>235</v>
      </c>
      <c r="R867" s="54" t="s">
        <v>234</v>
      </c>
      <c r="S867" s="54" t="str">
        <f>$S$32</f>
        <v>Итоговая вероятность</v>
      </c>
    </row>
    <row r="868" spans="1:19" ht="135">
      <c r="A868" s="3">
        <v>1</v>
      </c>
      <c r="B868" s="3" t="s">
        <v>200</v>
      </c>
      <c r="C868" s="4" t="s">
        <v>201</v>
      </c>
      <c r="D868" s="4" t="s">
        <v>202</v>
      </c>
      <c r="E868" s="50" t="s">
        <v>230</v>
      </c>
      <c r="F868" s="41">
        <f>IF(E868="Нет", 0, IF(E868="Да", A868, 0))</f>
        <v>0</v>
      </c>
      <c r="G868" s="95" t="s">
        <v>239</v>
      </c>
      <c r="H868" s="50" t="s">
        <v>230</v>
      </c>
      <c r="I868" s="41">
        <f>IF(H868="Нет", 0, IF(H868="Да", A868, 0))</f>
        <v>0</v>
      </c>
      <c r="K868" s="3">
        <v>1</v>
      </c>
      <c r="L868" s="3" t="s">
        <v>4</v>
      </c>
      <c r="M868" s="4" t="s">
        <v>5</v>
      </c>
      <c r="N868" s="4" t="s">
        <v>6</v>
      </c>
      <c r="O868" s="43" t="s">
        <v>230</v>
      </c>
      <c r="P868" s="41">
        <f>IF(O868="Нет",0,IF(O868="Да",K868,0))</f>
        <v>0</v>
      </c>
      <c r="Q868" s="95" t="str">
        <f>G868</f>
        <v>controls have been implemented etc.</v>
      </c>
      <c r="R868" s="43" t="s">
        <v>230</v>
      </c>
      <c r="S868" s="41">
        <f>IF(R868="Нет",0,IF(R868="Да",K868,0))</f>
        <v>0</v>
      </c>
    </row>
    <row r="869" spans="1:19" ht="105">
      <c r="A869" s="3">
        <v>2</v>
      </c>
      <c r="B869" s="3" t="s">
        <v>203</v>
      </c>
      <c r="C869" s="4" t="s">
        <v>204</v>
      </c>
      <c r="D869" s="4" t="s">
        <v>205</v>
      </c>
      <c r="E869" s="41" t="s">
        <v>230</v>
      </c>
      <c r="F869" s="41">
        <f>IF(E869="Нет", 0, IF(E869="Да", A869, 0))</f>
        <v>0</v>
      </c>
      <c r="G869" s="96"/>
      <c r="H869" s="50" t="s">
        <v>230</v>
      </c>
      <c r="I869" s="41">
        <f>IF(H869="Нет", 0, IF(H869="Да", A869, 0))</f>
        <v>0</v>
      </c>
      <c r="K869" s="3">
        <v>2</v>
      </c>
      <c r="L869" s="3" t="s">
        <v>7</v>
      </c>
      <c r="M869" s="4" t="s">
        <v>8</v>
      </c>
      <c r="N869" s="4" t="s">
        <v>9</v>
      </c>
      <c r="O869" s="43" t="s">
        <v>230</v>
      </c>
      <c r="P869" s="41">
        <f>IF(O869="Нет", 0, IF(O869="Да", K869, 0))</f>
        <v>0</v>
      </c>
      <c r="Q869" s="96"/>
      <c r="R869" s="43" t="s">
        <v>230</v>
      </c>
      <c r="S869" s="41">
        <f>IF(R869="Нет", 0, IF(R869="Да", K869, 0))</f>
        <v>0</v>
      </c>
    </row>
    <row r="870" spans="1:19" ht="105">
      <c r="A870" s="3">
        <v>3</v>
      </c>
      <c r="B870" s="3" t="s">
        <v>206</v>
      </c>
      <c r="C870" s="4" t="s">
        <v>207</v>
      </c>
      <c r="D870" s="4" t="s">
        <v>208</v>
      </c>
      <c r="E870" s="41" t="s">
        <v>230</v>
      </c>
      <c r="F870" s="41">
        <f>IF(E870="Нет", 0, IF(E870="Да", A870, 0))</f>
        <v>0</v>
      </c>
      <c r="G870" s="96"/>
      <c r="H870" s="41" t="s">
        <v>230</v>
      </c>
      <c r="I870" s="41">
        <f>IF(H870="Нет", 0, IF(H870="Да", A870, 0))</f>
        <v>0</v>
      </c>
      <c r="K870" s="3">
        <v>3</v>
      </c>
      <c r="L870" s="4" t="s">
        <v>17</v>
      </c>
      <c r="M870" s="4" t="s">
        <v>10</v>
      </c>
      <c r="N870" s="4" t="s">
        <v>11</v>
      </c>
      <c r="O870" s="43" t="s">
        <v>230</v>
      </c>
      <c r="P870" s="41">
        <f>IF(O870="Нет", 0, IF(O870="Да", K870, 0))</f>
        <v>0</v>
      </c>
      <c r="Q870" s="96"/>
      <c r="R870" s="43" t="s">
        <v>230</v>
      </c>
      <c r="S870" s="41">
        <f>IF(R870="Нет", 0, IF(R870="Да", K870, 0))</f>
        <v>0</v>
      </c>
    </row>
    <row r="871" spans="1:19" ht="120">
      <c r="A871" s="3">
        <v>4</v>
      </c>
      <c r="B871" s="3" t="s">
        <v>209</v>
      </c>
      <c r="C871" s="4" t="s">
        <v>210</v>
      </c>
      <c r="D871" s="4" t="s">
        <v>211</v>
      </c>
      <c r="E871" s="41" t="s">
        <v>230</v>
      </c>
      <c r="F871" s="41">
        <f>IF(E871="Нет", 0, IF(E871="Да", A871, 0))</f>
        <v>0</v>
      </c>
      <c r="G871" s="96"/>
      <c r="H871" s="41" t="s">
        <v>230</v>
      </c>
      <c r="I871" s="41">
        <f>IF(H871="Нет", 0, IF(H871="Да", A871, 0))</f>
        <v>0</v>
      </c>
      <c r="K871" s="3">
        <v>4</v>
      </c>
      <c r="L871" s="3" t="s">
        <v>12</v>
      </c>
      <c r="M871" s="4" t="s">
        <v>13</v>
      </c>
      <c r="N871" s="4" t="s">
        <v>14</v>
      </c>
      <c r="O871" s="43" t="s">
        <v>230</v>
      </c>
      <c r="P871" s="41">
        <f>IF(O871="Нет", 0, IF(O871="Да", K871, 0))</f>
        <v>0</v>
      </c>
      <c r="Q871" s="96"/>
      <c r="R871" s="43" t="s">
        <v>230</v>
      </c>
      <c r="S871" s="41">
        <f>IF(R871="Нет", 0, IF(R871="Да", K871, 0))</f>
        <v>0</v>
      </c>
    </row>
    <row r="872" spans="1:19" ht="135">
      <c r="A872" s="3">
        <v>5</v>
      </c>
      <c r="B872" s="3" t="s">
        <v>212</v>
      </c>
      <c r="C872" s="4" t="s">
        <v>213</v>
      </c>
      <c r="D872" s="4" t="s">
        <v>214</v>
      </c>
      <c r="E872" s="41" t="s">
        <v>230</v>
      </c>
      <c r="F872" s="42">
        <f>IF(E872="Нет", 0, IF(E872="Да", A872, 0))</f>
        <v>0</v>
      </c>
      <c r="G872" s="97"/>
      <c r="H872" s="41" t="s">
        <v>230</v>
      </c>
      <c r="I872" s="42">
        <f>IF(H872="Нет", 0, IF(H872="Да", A872, 0))</f>
        <v>0</v>
      </c>
      <c r="K872" s="3">
        <v>5</v>
      </c>
      <c r="L872" s="3" t="s">
        <v>15</v>
      </c>
      <c r="M872" s="4" t="s">
        <v>16</v>
      </c>
      <c r="N872" s="4" t="s">
        <v>18</v>
      </c>
      <c r="O872" s="43" t="s">
        <v>230</v>
      </c>
      <c r="P872" s="42">
        <f>IF(O872="Нет", 0, IF(O872="Да", K872, 0))</f>
        <v>0</v>
      </c>
      <c r="Q872" s="97"/>
      <c r="R872" s="43" t="s">
        <v>230</v>
      </c>
      <c r="S872" s="42">
        <f>IF(R872="Нет", 0, IF(R872="Да", K872, 0))</f>
        <v>0</v>
      </c>
    </row>
    <row r="876" spans="1:19" ht="19.5" thickBot="1">
      <c r="A876" s="44" t="s">
        <v>228</v>
      </c>
      <c r="B876" s="45" t="str">
        <f>'орг-упр деятельность'!F84</f>
        <v>2)     личный контакт представителей объекта анализа и плательщиков налогов и иных платежей;</v>
      </c>
      <c r="C876" s="45"/>
      <c r="D876" s="45"/>
      <c r="E876" s="46"/>
      <c r="F876" s="46"/>
      <c r="G876" s="46"/>
      <c r="H876" s="46"/>
      <c r="I876" s="46"/>
      <c r="J876" s="46"/>
      <c r="K876" s="46"/>
      <c r="L876" s="46"/>
      <c r="M876" s="46"/>
      <c r="N876" s="46"/>
      <c r="O876" s="46"/>
      <c r="P876" s="46"/>
      <c r="Q876" s="46"/>
      <c r="R876" s="46"/>
      <c r="S876" s="46"/>
    </row>
    <row r="877" spans="1:19" ht="21.75" thickBot="1">
      <c r="A877" s="57" t="s">
        <v>229</v>
      </c>
      <c r="D877" s="55" t="s">
        <v>230</v>
      </c>
      <c r="E877" s="1"/>
      <c r="F877" s="49">
        <f>SUM(F880:F884)</f>
        <v>0</v>
      </c>
      <c r="G877" s="1"/>
      <c r="H877" s="1"/>
      <c r="I877" s="49">
        <f>SUM(I880:I884)</f>
        <v>0</v>
      </c>
      <c r="J877" s="1"/>
      <c r="K877" s="1"/>
      <c r="L877" s="1"/>
      <c r="M877" s="1"/>
      <c r="N877" s="1"/>
      <c r="O877" s="1"/>
      <c r="P877" s="49">
        <f>SUM(P880:P884)</f>
        <v>0</v>
      </c>
      <c r="Q877" s="1"/>
      <c r="R877" s="1"/>
      <c r="S877" s="49">
        <f>SUM(S880:S884)</f>
        <v>0</v>
      </c>
    </row>
    <row r="878" spans="1:19" ht="15.75">
      <c r="A878" s="48" t="s">
        <v>232</v>
      </c>
      <c r="K878" s="48" t="s">
        <v>233</v>
      </c>
    </row>
    <row r="879" spans="1:19" ht="25.5">
      <c r="A879" s="51" t="s">
        <v>0</v>
      </c>
      <c r="B879" s="52" t="s">
        <v>197</v>
      </c>
      <c r="C879" s="51" t="s">
        <v>198</v>
      </c>
      <c r="D879" s="51" t="s">
        <v>199</v>
      </c>
      <c r="E879" s="54" t="s">
        <v>234</v>
      </c>
      <c r="F879" s="54" t="s">
        <v>236</v>
      </c>
      <c r="G879" s="54" t="s">
        <v>235</v>
      </c>
      <c r="H879" s="54" t="s">
        <v>234</v>
      </c>
      <c r="I879" s="54" t="s">
        <v>237</v>
      </c>
      <c r="J879" s="53"/>
      <c r="K879" s="51" t="s">
        <v>0</v>
      </c>
      <c r="L879" s="51" t="s">
        <v>1</v>
      </c>
      <c r="M879" s="52" t="s">
        <v>2</v>
      </c>
      <c r="N879" s="51" t="s">
        <v>3</v>
      </c>
      <c r="O879" s="54" t="s">
        <v>234</v>
      </c>
      <c r="P879" s="51" t="s">
        <v>233</v>
      </c>
      <c r="Q879" s="54" t="s">
        <v>235</v>
      </c>
      <c r="R879" s="54" t="s">
        <v>234</v>
      </c>
      <c r="S879" s="54" t="str">
        <f>$S$32</f>
        <v>Итоговая вероятность</v>
      </c>
    </row>
    <row r="880" spans="1:19" ht="135">
      <c r="A880" s="3">
        <v>1</v>
      </c>
      <c r="B880" s="3" t="s">
        <v>200</v>
      </c>
      <c r="C880" s="4" t="s">
        <v>201</v>
      </c>
      <c r="D880" s="4" t="s">
        <v>202</v>
      </c>
      <c r="E880" s="50" t="s">
        <v>230</v>
      </c>
      <c r="F880" s="41">
        <f>IF(E880="Нет", 0, IF(E880="Да", A880, 0))</f>
        <v>0</v>
      </c>
      <c r="G880" s="95" t="s">
        <v>239</v>
      </c>
      <c r="H880" s="50" t="s">
        <v>230</v>
      </c>
      <c r="I880" s="41">
        <f>IF(H880="Нет", 0, IF(H880="Да", A880, 0))</f>
        <v>0</v>
      </c>
      <c r="K880" s="3">
        <v>1</v>
      </c>
      <c r="L880" s="3" t="s">
        <v>4</v>
      </c>
      <c r="M880" s="4" t="s">
        <v>5</v>
      </c>
      <c r="N880" s="4" t="s">
        <v>6</v>
      </c>
      <c r="O880" s="43" t="s">
        <v>230</v>
      </c>
      <c r="P880" s="41">
        <f>IF(O880="Нет",0,IF(O880="Да",K880,0))</f>
        <v>0</v>
      </c>
      <c r="Q880" s="95" t="str">
        <f>G880</f>
        <v>controls have been implemented etc.</v>
      </c>
      <c r="R880" s="43" t="s">
        <v>230</v>
      </c>
      <c r="S880" s="41">
        <f>IF(R880="Нет",0,IF(R880="Да",K880,0))</f>
        <v>0</v>
      </c>
    </row>
    <row r="881" spans="1:19" ht="105">
      <c r="A881" s="3">
        <v>2</v>
      </c>
      <c r="B881" s="3" t="s">
        <v>203</v>
      </c>
      <c r="C881" s="4" t="s">
        <v>204</v>
      </c>
      <c r="D881" s="4" t="s">
        <v>205</v>
      </c>
      <c r="E881" s="41" t="s">
        <v>230</v>
      </c>
      <c r="F881" s="41">
        <f>IF(E881="Нет", 0, IF(E881="Да", A881, 0))</f>
        <v>0</v>
      </c>
      <c r="G881" s="96"/>
      <c r="H881" s="41" t="s">
        <v>230</v>
      </c>
      <c r="I881" s="41">
        <f>IF(H881="Нет", 0, IF(H881="Да", A881, 0))</f>
        <v>0</v>
      </c>
      <c r="K881" s="3">
        <v>2</v>
      </c>
      <c r="L881" s="3" t="s">
        <v>7</v>
      </c>
      <c r="M881" s="4" t="s">
        <v>8</v>
      </c>
      <c r="N881" s="4" t="s">
        <v>9</v>
      </c>
      <c r="O881" s="43" t="s">
        <v>230</v>
      </c>
      <c r="P881" s="41">
        <f>IF(O881="Нет", 0, IF(O881="Да", K881, 0))</f>
        <v>0</v>
      </c>
      <c r="Q881" s="96"/>
      <c r="R881" s="43" t="s">
        <v>230</v>
      </c>
      <c r="S881" s="41">
        <f>IF(R881="Нет", 0, IF(R881="Да", K881, 0))</f>
        <v>0</v>
      </c>
    </row>
    <row r="882" spans="1:19" ht="105">
      <c r="A882" s="3">
        <v>3</v>
      </c>
      <c r="B882" s="3" t="s">
        <v>206</v>
      </c>
      <c r="C882" s="4" t="s">
        <v>207</v>
      </c>
      <c r="D882" s="4" t="s">
        <v>208</v>
      </c>
      <c r="E882" s="41" t="s">
        <v>230</v>
      </c>
      <c r="F882" s="41">
        <f>IF(E882="Нет", 0, IF(E882="Да", A882, 0))</f>
        <v>0</v>
      </c>
      <c r="G882" s="96"/>
      <c r="H882" s="41" t="s">
        <v>230</v>
      </c>
      <c r="I882" s="41">
        <f>IF(H882="Нет", 0, IF(H882="Да", A882, 0))</f>
        <v>0</v>
      </c>
      <c r="K882" s="3">
        <v>3</v>
      </c>
      <c r="L882" s="4" t="s">
        <v>17</v>
      </c>
      <c r="M882" s="4" t="s">
        <v>10</v>
      </c>
      <c r="N882" s="4" t="s">
        <v>11</v>
      </c>
      <c r="O882" s="43" t="s">
        <v>230</v>
      </c>
      <c r="P882" s="41">
        <f>IF(O882="Нет", 0, IF(O882="Да", K882, 0))</f>
        <v>0</v>
      </c>
      <c r="Q882" s="96"/>
      <c r="R882" s="43" t="s">
        <v>230</v>
      </c>
      <c r="S882" s="41">
        <f>IF(R882="Нет", 0, IF(R882="Да", K882, 0))</f>
        <v>0</v>
      </c>
    </row>
    <row r="883" spans="1:19" ht="120">
      <c r="A883" s="3">
        <v>4</v>
      </c>
      <c r="B883" s="3" t="s">
        <v>209</v>
      </c>
      <c r="C883" s="4" t="s">
        <v>210</v>
      </c>
      <c r="D883" s="4" t="s">
        <v>211</v>
      </c>
      <c r="E883" s="41" t="s">
        <v>230</v>
      </c>
      <c r="F883" s="41">
        <f>IF(E883="Нет", 0, IF(E883="Да", A883, 0))</f>
        <v>0</v>
      </c>
      <c r="G883" s="96"/>
      <c r="H883" s="41" t="s">
        <v>230</v>
      </c>
      <c r="I883" s="41">
        <f>IF(H883="Нет", 0, IF(H883="Да", A883, 0))</f>
        <v>0</v>
      </c>
      <c r="K883" s="3">
        <v>4</v>
      </c>
      <c r="L883" s="3" t="s">
        <v>12</v>
      </c>
      <c r="M883" s="4" t="s">
        <v>13</v>
      </c>
      <c r="N883" s="4" t="s">
        <v>14</v>
      </c>
      <c r="O883" s="43" t="s">
        <v>230</v>
      </c>
      <c r="P883" s="41">
        <f>IF(O883="Нет", 0, IF(O883="Да", K883, 0))</f>
        <v>0</v>
      </c>
      <c r="Q883" s="96"/>
      <c r="R883" s="43" t="s">
        <v>230</v>
      </c>
      <c r="S883" s="41">
        <f>IF(R883="Нет", 0, IF(R883="Да", K883, 0))</f>
        <v>0</v>
      </c>
    </row>
    <row r="884" spans="1:19" ht="135">
      <c r="A884" s="3">
        <v>5</v>
      </c>
      <c r="B884" s="3" t="s">
        <v>212</v>
      </c>
      <c r="C884" s="4" t="s">
        <v>213</v>
      </c>
      <c r="D884" s="4" t="s">
        <v>214</v>
      </c>
      <c r="E884" s="41" t="s">
        <v>230</v>
      </c>
      <c r="F884" s="42">
        <f>IF(E884="Нет", 0, IF(E884="Да", A884, 0))</f>
        <v>0</v>
      </c>
      <c r="G884" s="97"/>
      <c r="H884" s="41" t="s">
        <v>230</v>
      </c>
      <c r="I884" s="42">
        <f>IF(H884="Нет", 0, IF(H884="Да", A884, 0))</f>
        <v>0</v>
      </c>
      <c r="K884" s="3">
        <v>5</v>
      </c>
      <c r="L884" s="3" t="s">
        <v>15</v>
      </c>
      <c r="M884" s="4" t="s">
        <v>16</v>
      </c>
      <c r="N884" s="4" t="s">
        <v>18</v>
      </c>
      <c r="O884" s="43" t="s">
        <v>230</v>
      </c>
      <c r="P884" s="42">
        <f>IF(O884="Нет", 0, IF(O884="Да", K884, 0))</f>
        <v>0</v>
      </c>
      <c r="Q884" s="97"/>
      <c r="R884" s="43" t="s">
        <v>230</v>
      </c>
      <c r="S884" s="42">
        <f>IF(R884="Нет", 0, IF(R884="Да", K884, 0))</f>
        <v>0</v>
      </c>
    </row>
    <row r="888" spans="1:19" ht="19.5" thickBot="1">
      <c r="A888" s="44" t="s">
        <v>228</v>
      </c>
      <c r="B888" s="45" t="str">
        <f>'орг-упр деятельность'!F85</f>
        <v>3)     сложность процедур исполнения обязательств по оплате налогов и иных платеже;</v>
      </c>
      <c r="C888" s="45"/>
      <c r="D888" s="45"/>
      <c r="E888" s="46"/>
      <c r="F888" s="46"/>
      <c r="G888" s="46"/>
      <c r="H888" s="46"/>
      <c r="I888" s="46"/>
      <c r="J888" s="46"/>
      <c r="K888" s="46"/>
      <c r="L888" s="46"/>
      <c r="M888" s="46"/>
      <c r="N888" s="46"/>
      <c r="O888" s="46"/>
      <c r="P888" s="46"/>
      <c r="Q888" s="46"/>
      <c r="R888" s="46"/>
      <c r="S888" s="46"/>
    </row>
    <row r="889" spans="1:19" ht="21.75" thickBot="1">
      <c r="A889" s="57" t="s">
        <v>229</v>
      </c>
      <c r="D889" s="55" t="s">
        <v>230</v>
      </c>
      <c r="E889" s="1"/>
      <c r="F889" s="49">
        <f>SUM(F892:F896)</f>
        <v>0</v>
      </c>
      <c r="G889" s="1"/>
      <c r="H889" s="1"/>
      <c r="I889" s="49">
        <f>SUM(I892:I896)</f>
        <v>0</v>
      </c>
      <c r="J889" s="1"/>
      <c r="K889" s="1"/>
      <c r="L889" s="1"/>
      <c r="M889" s="1"/>
      <c r="N889" s="1"/>
      <c r="O889" s="1"/>
      <c r="P889" s="49">
        <f>SUM(P892:P896)</f>
        <v>0</v>
      </c>
      <c r="Q889" s="1"/>
      <c r="R889" s="1"/>
      <c r="S889" s="49">
        <f>SUM(S892:S896)</f>
        <v>0</v>
      </c>
    </row>
    <row r="890" spans="1:19" ht="15.75">
      <c r="A890" s="48" t="s">
        <v>232</v>
      </c>
      <c r="K890" s="48" t="s">
        <v>233</v>
      </c>
    </row>
    <row r="891" spans="1:19" ht="25.5">
      <c r="A891" s="51" t="s">
        <v>0</v>
      </c>
      <c r="B891" s="52" t="s">
        <v>197</v>
      </c>
      <c r="C891" s="51" t="s">
        <v>198</v>
      </c>
      <c r="D891" s="51" t="s">
        <v>199</v>
      </c>
      <c r="E891" s="54" t="s">
        <v>234</v>
      </c>
      <c r="F891" s="54" t="s">
        <v>236</v>
      </c>
      <c r="G891" s="54" t="s">
        <v>235</v>
      </c>
      <c r="H891" s="54" t="s">
        <v>234</v>
      </c>
      <c r="I891" s="54" t="s">
        <v>237</v>
      </c>
      <c r="J891" s="53"/>
      <c r="K891" s="51" t="s">
        <v>0</v>
      </c>
      <c r="L891" s="51" t="s">
        <v>1</v>
      </c>
      <c r="M891" s="52" t="s">
        <v>2</v>
      </c>
      <c r="N891" s="51" t="s">
        <v>3</v>
      </c>
      <c r="O891" s="54" t="s">
        <v>234</v>
      </c>
      <c r="P891" s="51" t="s">
        <v>233</v>
      </c>
      <c r="Q891" s="54" t="s">
        <v>235</v>
      </c>
      <c r="R891" s="54" t="s">
        <v>234</v>
      </c>
      <c r="S891" s="54" t="str">
        <f>$S$32</f>
        <v>Итоговая вероятность</v>
      </c>
    </row>
    <row r="892" spans="1:19" ht="135">
      <c r="A892" s="3">
        <v>1</v>
      </c>
      <c r="B892" s="3" t="s">
        <v>200</v>
      </c>
      <c r="C892" s="4" t="s">
        <v>201</v>
      </c>
      <c r="D892" s="4" t="s">
        <v>202</v>
      </c>
      <c r="E892" s="50" t="s">
        <v>230</v>
      </c>
      <c r="F892" s="41">
        <f>IF(E892="Нет", 0, IF(E892="Да", A892, 0))</f>
        <v>0</v>
      </c>
      <c r="G892" s="95" t="s">
        <v>239</v>
      </c>
      <c r="H892" s="50" t="s">
        <v>230</v>
      </c>
      <c r="I892" s="41">
        <f>IF(H892="Нет", 0, IF(H892="Да", A892, 0))</f>
        <v>0</v>
      </c>
      <c r="K892" s="3">
        <v>1</v>
      </c>
      <c r="L892" s="3" t="s">
        <v>4</v>
      </c>
      <c r="M892" s="4" t="s">
        <v>5</v>
      </c>
      <c r="N892" s="4" t="s">
        <v>6</v>
      </c>
      <c r="O892" s="43" t="s">
        <v>230</v>
      </c>
      <c r="P892" s="41">
        <f>IF(O892="Нет",0,IF(O892="Да",K892,0))</f>
        <v>0</v>
      </c>
      <c r="Q892" s="95" t="str">
        <f>G892</f>
        <v>controls have been implemented etc.</v>
      </c>
      <c r="R892" s="43" t="s">
        <v>230</v>
      </c>
      <c r="S892" s="41">
        <f>IF(R892="Нет",0,IF(R892="Да",K892,0))</f>
        <v>0</v>
      </c>
    </row>
    <row r="893" spans="1:19" ht="105">
      <c r="A893" s="3">
        <v>2</v>
      </c>
      <c r="B893" s="3" t="s">
        <v>203</v>
      </c>
      <c r="C893" s="4" t="s">
        <v>204</v>
      </c>
      <c r="D893" s="4" t="s">
        <v>205</v>
      </c>
      <c r="E893" s="41" t="s">
        <v>230</v>
      </c>
      <c r="F893" s="41">
        <f>IF(E893="Нет", 0, IF(E893="Да", A893, 0))</f>
        <v>0</v>
      </c>
      <c r="G893" s="96"/>
      <c r="H893" s="41" t="s">
        <v>230</v>
      </c>
      <c r="I893" s="41">
        <f>IF(H893="Нет", 0, IF(H893="Да", A893, 0))</f>
        <v>0</v>
      </c>
      <c r="K893" s="3">
        <v>2</v>
      </c>
      <c r="L893" s="3" t="s">
        <v>7</v>
      </c>
      <c r="M893" s="4" t="s">
        <v>8</v>
      </c>
      <c r="N893" s="4" t="s">
        <v>9</v>
      </c>
      <c r="O893" s="43" t="s">
        <v>230</v>
      </c>
      <c r="P893" s="41">
        <f>IF(O893="Нет", 0, IF(O893="Да", K893, 0))</f>
        <v>0</v>
      </c>
      <c r="Q893" s="96"/>
      <c r="R893" s="43" t="s">
        <v>230</v>
      </c>
      <c r="S893" s="41">
        <f>IF(R893="Нет", 0, IF(R893="Да", K893, 0))</f>
        <v>0</v>
      </c>
    </row>
    <row r="894" spans="1:19" ht="105">
      <c r="A894" s="3">
        <v>3</v>
      </c>
      <c r="B894" s="3" t="s">
        <v>206</v>
      </c>
      <c r="C894" s="4" t="s">
        <v>207</v>
      </c>
      <c r="D894" s="4" t="s">
        <v>208</v>
      </c>
      <c r="E894" s="41" t="s">
        <v>230</v>
      </c>
      <c r="F894" s="41">
        <f>IF(E894="Нет", 0, IF(E894="Да", A894, 0))</f>
        <v>0</v>
      </c>
      <c r="G894" s="96"/>
      <c r="H894" s="41" t="s">
        <v>230</v>
      </c>
      <c r="I894" s="41">
        <f>IF(H894="Нет", 0, IF(H894="Да", A894, 0))</f>
        <v>0</v>
      </c>
      <c r="K894" s="3">
        <v>3</v>
      </c>
      <c r="L894" s="4" t="s">
        <v>17</v>
      </c>
      <c r="M894" s="4" t="s">
        <v>10</v>
      </c>
      <c r="N894" s="4" t="s">
        <v>11</v>
      </c>
      <c r="O894" s="43" t="s">
        <v>230</v>
      </c>
      <c r="P894" s="41">
        <f>IF(O894="Нет", 0, IF(O894="Да", K894, 0))</f>
        <v>0</v>
      </c>
      <c r="Q894" s="96"/>
      <c r="R894" s="43" t="s">
        <v>230</v>
      </c>
      <c r="S894" s="41">
        <f>IF(R894="Нет", 0, IF(R894="Да", K894, 0))</f>
        <v>0</v>
      </c>
    </row>
    <row r="895" spans="1:19" ht="120">
      <c r="A895" s="3">
        <v>4</v>
      </c>
      <c r="B895" s="3" t="s">
        <v>209</v>
      </c>
      <c r="C895" s="4" t="s">
        <v>210</v>
      </c>
      <c r="D895" s="4" t="s">
        <v>211</v>
      </c>
      <c r="E895" s="41" t="s">
        <v>230</v>
      </c>
      <c r="F895" s="41">
        <f>IF(E895="Нет", 0, IF(E895="Да", A895, 0))</f>
        <v>0</v>
      </c>
      <c r="G895" s="96"/>
      <c r="H895" s="41" t="s">
        <v>230</v>
      </c>
      <c r="I895" s="41">
        <f>IF(H895="Нет", 0, IF(H895="Да", A895, 0))</f>
        <v>0</v>
      </c>
      <c r="K895" s="3">
        <v>4</v>
      </c>
      <c r="L895" s="3" t="s">
        <v>12</v>
      </c>
      <c r="M895" s="4" t="s">
        <v>13</v>
      </c>
      <c r="N895" s="4" t="s">
        <v>14</v>
      </c>
      <c r="O895" s="43" t="s">
        <v>230</v>
      </c>
      <c r="P895" s="41">
        <f>IF(O895="Нет", 0, IF(O895="Да", K895, 0))</f>
        <v>0</v>
      </c>
      <c r="Q895" s="96"/>
      <c r="R895" s="43" t="s">
        <v>230</v>
      </c>
      <c r="S895" s="41">
        <f>IF(R895="Нет", 0, IF(R895="Да", K895, 0))</f>
        <v>0</v>
      </c>
    </row>
    <row r="896" spans="1:19" ht="135">
      <c r="A896" s="3">
        <v>5</v>
      </c>
      <c r="B896" s="3" t="s">
        <v>212</v>
      </c>
      <c r="C896" s="4" t="s">
        <v>213</v>
      </c>
      <c r="D896" s="4" t="s">
        <v>214</v>
      </c>
      <c r="E896" s="41" t="s">
        <v>230</v>
      </c>
      <c r="F896" s="42">
        <f>IF(E896="Нет", 0, IF(E896="Да", A896, 0))</f>
        <v>0</v>
      </c>
      <c r="G896" s="97"/>
      <c r="H896" s="41" t="s">
        <v>230</v>
      </c>
      <c r="I896" s="42">
        <f>IF(H896="Нет", 0, IF(H896="Да", A896, 0))</f>
        <v>0</v>
      </c>
      <c r="K896" s="3">
        <v>5</v>
      </c>
      <c r="L896" s="3" t="s">
        <v>15</v>
      </c>
      <c r="M896" s="4" t="s">
        <v>16</v>
      </c>
      <c r="N896" s="4" t="s">
        <v>18</v>
      </c>
      <c r="O896" s="43" t="s">
        <v>230</v>
      </c>
      <c r="P896" s="42">
        <f>IF(O896="Нет", 0, IF(O896="Да", K896, 0))</f>
        <v>0</v>
      </c>
      <c r="Q896" s="97"/>
      <c r="R896" s="43" t="s">
        <v>230</v>
      </c>
      <c r="S896" s="42">
        <f>IF(R896="Нет", 0, IF(R896="Да", K896, 0))</f>
        <v>0</v>
      </c>
    </row>
    <row r="900" spans="1:19" ht="19.5" thickBot="1">
      <c r="A900" s="44" t="s">
        <v>228</v>
      </c>
      <c r="B900" s="45" t="str">
        <f>'орг-упр деятельность'!F86</f>
        <v>4)     ненадлежащая работа информационных систем, используемых при сборе налогов и иных платежей;</v>
      </c>
      <c r="C900" s="45"/>
      <c r="D900" s="45"/>
      <c r="E900" s="46"/>
      <c r="F900" s="46"/>
      <c r="G900" s="46"/>
      <c r="H900" s="46"/>
      <c r="I900" s="46"/>
      <c r="J900" s="46"/>
      <c r="K900" s="46"/>
      <c r="L900" s="46"/>
      <c r="M900" s="46"/>
      <c r="N900" s="46"/>
      <c r="O900" s="46"/>
      <c r="P900" s="46"/>
      <c r="Q900" s="46"/>
      <c r="R900" s="46"/>
      <c r="S900" s="46"/>
    </row>
    <row r="901" spans="1:19" ht="21.75" thickBot="1">
      <c r="A901" s="57" t="s">
        <v>229</v>
      </c>
      <c r="D901" s="55" t="s">
        <v>230</v>
      </c>
      <c r="E901" s="1"/>
      <c r="F901" s="49">
        <f>SUM(F904:F908)</f>
        <v>0</v>
      </c>
      <c r="G901" s="1"/>
      <c r="H901" s="1"/>
      <c r="I901" s="49">
        <f>SUM(I904:I908)</f>
        <v>0</v>
      </c>
      <c r="J901" s="1"/>
      <c r="K901" s="1"/>
      <c r="L901" s="1"/>
      <c r="M901" s="1"/>
      <c r="N901" s="1"/>
      <c r="O901" s="1"/>
      <c r="P901" s="49">
        <f>SUM(P904:P908)</f>
        <v>0</v>
      </c>
      <c r="Q901" s="1"/>
      <c r="R901" s="1"/>
      <c r="S901" s="49">
        <f>SUM(S904:S908)</f>
        <v>0</v>
      </c>
    </row>
    <row r="902" spans="1:19" ht="15.75">
      <c r="A902" s="48" t="s">
        <v>232</v>
      </c>
      <c r="K902" s="48" t="s">
        <v>233</v>
      </c>
    </row>
    <row r="903" spans="1:19" ht="25.5">
      <c r="A903" s="51" t="s">
        <v>0</v>
      </c>
      <c r="B903" s="52" t="s">
        <v>197</v>
      </c>
      <c r="C903" s="51" t="s">
        <v>198</v>
      </c>
      <c r="D903" s="51" t="s">
        <v>199</v>
      </c>
      <c r="E903" s="54" t="s">
        <v>234</v>
      </c>
      <c r="F903" s="54" t="s">
        <v>236</v>
      </c>
      <c r="G903" s="54" t="s">
        <v>235</v>
      </c>
      <c r="H903" s="54" t="s">
        <v>234</v>
      </c>
      <c r="I903" s="54" t="s">
        <v>237</v>
      </c>
      <c r="J903" s="53"/>
      <c r="K903" s="51" t="s">
        <v>0</v>
      </c>
      <c r="L903" s="51" t="s">
        <v>1</v>
      </c>
      <c r="M903" s="52" t="s">
        <v>2</v>
      </c>
      <c r="N903" s="51" t="s">
        <v>3</v>
      </c>
      <c r="O903" s="54" t="s">
        <v>234</v>
      </c>
      <c r="P903" s="51" t="s">
        <v>233</v>
      </c>
      <c r="Q903" s="54" t="s">
        <v>235</v>
      </c>
      <c r="R903" s="54" t="s">
        <v>234</v>
      </c>
      <c r="S903" s="54" t="str">
        <f>$S$32</f>
        <v>Итоговая вероятность</v>
      </c>
    </row>
    <row r="904" spans="1:19" ht="135">
      <c r="A904" s="3">
        <v>1</v>
      </c>
      <c r="B904" s="3" t="s">
        <v>200</v>
      </c>
      <c r="C904" s="4" t="s">
        <v>201</v>
      </c>
      <c r="D904" s="4" t="s">
        <v>202</v>
      </c>
      <c r="E904" s="50" t="s">
        <v>230</v>
      </c>
      <c r="F904" s="41">
        <f>IF(E904="Нет", 0, IF(E904="Да", A904, 0))</f>
        <v>0</v>
      </c>
      <c r="G904" s="95" t="s">
        <v>239</v>
      </c>
      <c r="H904" s="50" t="s">
        <v>230</v>
      </c>
      <c r="I904" s="41">
        <f>IF(H904="Нет", 0, IF(H904="Да", A904, 0))</f>
        <v>0</v>
      </c>
      <c r="K904" s="3">
        <v>1</v>
      </c>
      <c r="L904" s="3" t="s">
        <v>4</v>
      </c>
      <c r="M904" s="4" t="s">
        <v>5</v>
      </c>
      <c r="N904" s="4" t="s">
        <v>6</v>
      </c>
      <c r="O904" s="43" t="s">
        <v>230</v>
      </c>
      <c r="P904" s="41">
        <f>IF(O904="Нет",0,IF(O904="Да",K904,0))</f>
        <v>0</v>
      </c>
      <c r="Q904" s="95" t="str">
        <f>G904</f>
        <v>controls have been implemented etc.</v>
      </c>
      <c r="R904" s="43" t="s">
        <v>230</v>
      </c>
      <c r="S904" s="41">
        <f>IF(R904="Нет",0,IF(R904="Да",K904,0))</f>
        <v>0</v>
      </c>
    </row>
    <row r="905" spans="1:19" ht="105">
      <c r="A905" s="3">
        <v>2</v>
      </c>
      <c r="B905" s="3" t="s">
        <v>203</v>
      </c>
      <c r="C905" s="4" t="s">
        <v>204</v>
      </c>
      <c r="D905" s="4" t="s">
        <v>205</v>
      </c>
      <c r="E905" s="41" t="s">
        <v>230</v>
      </c>
      <c r="F905" s="41">
        <f>IF(E905="Нет", 0, IF(E905="Да", A905, 0))</f>
        <v>0</v>
      </c>
      <c r="G905" s="96"/>
      <c r="H905" s="41" t="s">
        <v>230</v>
      </c>
      <c r="I905" s="41">
        <f>IF(H905="Нет", 0, IF(H905="Да", A905, 0))</f>
        <v>0</v>
      </c>
      <c r="K905" s="3">
        <v>2</v>
      </c>
      <c r="L905" s="3" t="s">
        <v>7</v>
      </c>
      <c r="M905" s="4" t="s">
        <v>8</v>
      </c>
      <c r="N905" s="4" t="s">
        <v>9</v>
      </c>
      <c r="O905" s="43" t="s">
        <v>230</v>
      </c>
      <c r="P905" s="41">
        <f>IF(O905="Нет", 0, IF(O905="Да", K905, 0))</f>
        <v>0</v>
      </c>
      <c r="Q905" s="96"/>
      <c r="R905" s="43" t="s">
        <v>230</v>
      </c>
      <c r="S905" s="41">
        <f>IF(R905="Нет", 0, IF(R905="Да", K905, 0))</f>
        <v>0</v>
      </c>
    </row>
    <row r="906" spans="1:19" ht="105">
      <c r="A906" s="3">
        <v>3</v>
      </c>
      <c r="B906" s="3" t="s">
        <v>206</v>
      </c>
      <c r="C906" s="4" t="s">
        <v>207</v>
      </c>
      <c r="D906" s="4" t="s">
        <v>208</v>
      </c>
      <c r="E906" s="41" t="s">
        <v>230</v>
      </c>
      <c r="F906" s="41">
        <f>IF(E906="Нет", 0, IF(E906="Да", A906, 0))</f>
        <v>0</v>
      </c>
      <c r="G906" s="96"/>
      <c r="H906" s="41" t="s">
        <v>230</v>
      </c>
      <c r="I906" s="41">
        <f>IF(H906="Нет", 0, IF(H906="Да", A906, 0))</f>
        <v>0</v>
      </c>
      <c r="K906" s="3">
        <v>3</v>
      </c>
      <c r="L906" s="4" t="s">
        <v>17</v>
      </c>
      <c r="M906" s="4" t="s">
        <v>10</v>
      </c>
      <c r="N906" s="4" t="s">
        <v>11</v>
      </c>
      <c r="O906" s="43" t="s">
        <v>230</v>
      </c>
      <c r="P906" s="41">
        <f>IF(O906="Нет", 0, IF(O906="Да", K906, 0))</f>
        <v>0</v>
      </c>
      <c r="Q906" s="96"/>
      <c r="R906" s="43" t="s">
        <v>230</v>
      </c>
      <c r="S906" s="41">
        <f>IF(R906="Нет", 0, IF(R906="Да", K906, 0))</f>
        <v>0</v>
      </c>
    </row>
    <row r="907" spans="1:19" ht="120">
      <c r="A907" s="3">
        <v>4</v>
      </c>
      <c r="B907" s="3" t="s">
        <v>209</v>
      </c>
      <c r="C907" s="4" t="s">
        <v>210</v>
      </c>
      <c r="D907" s="4" t="s">
        <v>211</v>
      </c>
      <c r="E907" s="41" t="s">
        <v>230</v>
      </c>
      <c r="F907" s="41">
        <f>IF(E907="Нет", 0, IF(E907="Да", A907, 0))</f>
        <v>0</v>
      </c>
      <c r="G907" s="96"/>
      <c r="H907" s="41" t="s">
        <v>230</v>
      </c>
      <c r="I907" s="41">
        <f>IF(H907="Нет", 0, IF(H907="Да", A907, 0))</f>
        <v>0</v>
      </c>
      <c r="K907" s="3">
        <v>4</v>
      </c>
      <c r="L907" s="3" t="s">
        <v>12</v>
      </c>
      <c r="M907" s="4" t="s">
        <v>13</v>
      </c>
      <c r="N907" s="4" t="s">
        <v>14</v>
      </c>
      <c r="O907" s="43" t="s">
        <v>230</v>
      </c>
      <c r="P907" s="41">
        <f>IF(O907="Нет", 0, IF(O907="Да", K907, 0))</f>
        <v>0</v>
      </c>
      <c r="Q907" s="96"/>
      <c r="R907" s="43" t="s">
        <v>230</v>
      </c>
      <c r="S907" s="41">
        <f>IF(R907="Нет", 0, IF(R907="Да", K907, 0))</f>
        <v>0</v>
      </c>
    </row>
    <row r="908" spans="1:19" ht="135">
      <c r="A908" s="3">
        <v>5</v>
      </c>
      <c r="B908" s="3" t="s">
        <v>212</v>
      </c>
      <c r="C908" s="4" t="s">
        <v>213</v>
      </c>
      <c r="D908" s="4" t="s">
        <v>214</v>
      </c>
      <c r="E908" s="41" t="s">
        <v>230</v>
      </c>
      <c r="F908" s="42">
        <f>IF(E908="Нет", 0, IF(E908="Да", A908, 0))</f>
        <v>0</v>
      </c>
      <c r="G908" s="97"/>
      <c r="H908" s="41" t="s">
        <v>230</v>
      </c>
      <c r="I908" s="42">
        <f>IF(H908="Нет", 0, IF(H908="Да", A908, 0))</f>
        <v>0</v>
      </c>
      <c r="K908" s="3">
        <v>5</v>
      </c>
      <c r="L908" s="3" t="s">
        <v>15</v>
      </c>
      <c r="M908" s="4" t="s">
        <v>16</v>
      </c>
      <c r="N908" s="4" t="s">
        <v>18</v>
      </c>
      <c r="O908" s="43" t="s">
        <v>230</v>
      </c>
      <c r="P908" s="42">
        <f>IF(O908="Нет", 0, IF(O908="Да", K908, 0))</f>
        <v>0</v>
      </c>
      <c r="Q908" s="97"/>
      <c r="R908" s="43" t="s">
        <v>230</v>
      </c>
      <c r="S908" s="42">
        <f>IF(R908="Нет", 0, IF(R908="Да", K908, 0))</f>
        <v>0</v>
      </c>
    </row>
    <row r="912" spans="1:19" ht="19.5" thickBot="1">
      <c r="A912" s="44" t="s">
        <v>228</v>
      </c>
      <c r="B912" s="45" t="str">
        <f>'орг-упр деятельность'!F87</f>
        <v>5)     доля начисленных и фактически взысканных налогов, сборов и платежей;</v>
      </c>
      <c r="C912" s="45"/>
      <c r="D912" s="45"/>
      <c r="E912" s="46"/>
      <c r="F912" s="46"/>
      <c r="G912" s="46"/>
      <c r="H912" s="46"/>
      <c r="I912" s="46"/>
      <c r="J912" s="46"/>
      <c r="K912" s="46"/>
      <c r="L912" s="46"/>
      <c r="M912" s="46"/>
      <c r="N912" s="46"/>
      <c r="O912" s="46"/>
      <c r="P912" s="46"/>
      <c r="Q912" s="46"/>
      <c r="R912" s="46"/>
      <c r="S912" s="46"/>
    </row>
    <row r="913" spans="1:19" ht="21.75" thickBot="1">
      <c r="A913" s="57" t="s">
        <v>229</v>
      </c>
      <c r="D913" s="55" t="s">
        <v>230</v>
      </c>
      <c r="E913" s="1"/>
      <c r="F913" s="49">
        <f>SUM(F916:F920)</f>
        <v>0</v>
      </c>
      <c r="G913" s="1"/>
      <c r="H913" s="1"/>
      <c r="I913" s="49">
        <f>SUM(I916:I920)</f>
        <v>0</v>
      </c>
      <c r="J913" s="1"/>
      <c r="K913" s="1"/>
      <c r="L913" s="1"/>
      <c r="M913" s="1"/>
      <c r="N913" s="1"/>
      <c r="O913" s="1"/>
      <c r="P913" s="49">
        <f>SUM(P916:P920)</f>
        <v>0</v>
      </c>
      <c r="Q913" s="1"/>
      <c r="R913" s="1"/>
      <c r="S913" s="49">
        <f>SUM(S916:S920)</f>
        <v>0</v>
      </c>
    </row>
    <row r="914" spans="1:19" ht="15.75">
      <c r="A914" s="48" t="s">
        <v>232</v>
      </c>
      <c r="K914" s="48" t="s">
        <v>233</v>
      </c>
    </row>
    <row r="915" spans="1:19" ht="25.5">
      <c r="A915" s="51" t="s">
        <v>0</v>
      </c>
      <c r="B915" s="52" t="s">
        <v>197</v>
      </c>
      <c r="C915" s="51" t="s">
        <v>198</v>
      </c>
      <c r="D915" s="51" t="s">
        <v>199</v>
      </c>
      <c r="E915" s="54" t="s">
        <v>234</v>
      </c>
      <c r="F915" s="54" t="s">
        <v>236</v>
      </c>
      <c r="G915" s="54" t="s">
        <v>235</v>
      </c>
      <c r="H915" s="54" t="s">
        <v>234</v>
      </c>
      <c r="I915" s="54" t="s">
        <v>237</v>
      </c>
      <c r="J915" s="53"/>
      <c r="K915" s="51" t="s">
        <v>0</v>
      </c>
      <c r="L915" s="51" t="s">
        <v>1</v>
      </c>
      <c r="M915" s="52" t="s">
        <v>2</v>
      </c>
      <c r="N915" s="51" t="s">
        <v>3</v>
      </c>
      <c r="O915" s="54" t="s">
        <v>234</v>
      </c>
      <c r="P915" s="51" t="s">
        <v>233</v>
      </c>
      <c r="Q915" s="54" t="s">
        <v>235</v>
      </c>
      <c r="R915" s="54" t="s">
        <v>234</v>
      </c>
      <c r="S915" s="54" t="str">
        <f>$S$32</f>
        <v>Итоговая вероятность</v>
      </c>
    </row>
    <row r="916" spans="1:19" ht="135">
      <c r="A916" s="3">
        <v>1</v>
      </c>
      <c r="B916" s="3" t="s">
        <v>200</v>
      </c>
      <c r="C916" s="4" t="s">
        <v>201</v>
      </c>
      <c r="D916" s="4" t="s">
        <v>202</v>
      </c>
      <c r="E916" s="50" t="s">
        <v>230</v>
      </c>
      <c r="F916" s="41">
        <f>IF(E916="Нет", 0, IF(E916="Да", A916, 0))</f>
        <v>0</v>
      </c>
      <c r="G916" s="95" t="s">
        <v>239</v>
      </c>
      <c r="H916" s="50" t="s">
        <v>230</v>
      </c>
      <c r="I916" s="41">
        <f>IF(H916="Нет", 0, IF(H916="Да", A916, 0))</f>
        <v>0</v>
      </c>
      <c r="K916" s="3">
        <v>1</v>
      </c>
      <c r="L916" s="3" t="s">
        <v>4</v>
      </c>
      <c r="M916" s="4" t="s">
        <v>5</v>
      </c>
      <c r="N916" s="4" t="s">
        <v>6</v>
      </c>
      <c r="O916" s="43" t="s">
        <v>230</v>
      </c>
      <c r="P916" s="41">
        <f>IF(O916="Нет",0,IF(O916="Да",K916,0))</f>
        <v>0</v>
      </c>
      <c r="Q916" s="95" t="str">
        <f>G916</f>
        <v>controls have been implemented etc.</v>
      </c>
      <c r="R916" s="43" t="s">
        <v>230</v>
      </c>
      <c r="S916" s="41">
        <f>IF(R916="Нет",0,IF(R916="Да",K916,0))</f>
        <v>0</v>
      </c>
    </row>
    <row r="917" spans="1:19" ht="105">
      <c r="A917" s="3">
        <v>2</v>
      </c>
      <c r="B917" s="3" t="s">
        <v>203</v>
      </c>
      <c r="C917" s="4" t="s">
        <v>204</v>
      </c>
      <c r="D917" s="4" t="s">
        <v>205</v>
      </c>
      <c r="E917" s="41" t="s">
        <v>230</v>
      </c>
      <c r="F917" s="41">
        <f>IF(E917="Нет", 0, IF(E917="Да", A917, 0))</f>
        <v>0</v>
      </c>
      <c r="G917" s="96"/>
      <c r="H917" s="41" t="s">
        <v>230</v>
      </c>
      <c r="I917" s="41">
        <f>IF(H917="Нет", 0, IF(H917="Да", A917, 0))</f>
        <v>0</v>
      </c>
      <c r="K917" s="3">
        <v>2</v>
      </c>
      <c r="L917" s="3" t="s">
        <v>7</v>
      </c>
      <c r="M917" s="4" t="s">
        <v>8</v>
      </c>
      <c r="N917" s="4" t="s">
        <v>9</v>
      </c>
      <c r="O917" s="43" t="s">
        <v>230</v>
      </c>
      <c r="P917" s="41">
        <f>IF(O917="Нет", 0, IF(O917="Да", K917, 0))</f>
        <v>0</v>
      </c>
      <c r="Q917" s="96"/>
      <c r="R917" s="43" t="s">
        <v>230</v>
      </c>
      <c r="S917" s="41">
        <f>IF(R917="Нет", 0, IF(R917="Да", K917, 0))</f>
        <v>0</v>
      </c>
    </row>
    <row r="918" spans="1:19" ht="105">
      <c r="A918" s="3">
        <v>3</v>
      </c>
      <c r="B918" s="3" t="s">
        <v>206</v>
      </c>
      <c r="C918" s="4" t="s">
        <v>207</v>
      </c>
      <c r="D918" s="4" t="s">
        <v>208</v>
      </c>
      <c r="E918" s="41" t="s">
        <v>230</v>
      </c>
      <c r="F918" s="41">
        <f>IF(E918="Нет", 0, IF(E918="Да", A918, 0))</f>
        <v>0</v>
      </c>
      <c r="G918" s="96"/>
      <c r="H918" s="41" t="s">
        <v>230</v>
      </c>
      <c r="I918" s="41">
        <f>IF(H918="Нет", 0, IF(H918="Да", A918, 0))</f>
        <v>0</v>
      </c>
      <c r="K918" s="3">
        <v>3</v>
      </c>
      <c r="L918" s="4" t="s">
        <v>17</v>
      </c>
      <c r="M918" s="4" t="s">
        <v>10</v>
      </c>
      <c r="N918" s="4" t="s">
        <v>11</v>
      </c>
      <c r="O918" s="43" t="s">
        <v>230</v>
      </c>
      <c r="P918" s="41">
        <f>IF(O918="Нет", 0, IF(O918="Да", K918, 0))</f>
        <v>0</v>
      </c>
      <c r="Q918" s="96"/>
      <c r="R918" s="43" t="s">
        <v>230</v>
      </c>
      <c r="S918" s="41">
        <f>IF(R918="Нет", 0, IF(R918="Да", K918, 0))</f>
        <v>0</v>
      </c>
    </row>
    <row r="919" spans="1:19" ht="120">
      <c r="A919" s="3">
        <v>4</v>
      </c>
      <c r="B919" s="3" t="s">
        <v>209</v>
      </c>
      <c r="C919" s="4" t="s">
        <v>210</v>
      </c>
      <c r="D919" s="4" t="s">
        <v>211</v>
      </c>
      <c r="E919" s="41" t="s">
        <v>230</v>
      </c>
      <c r="F919" s="41">
        <f>IF(E919="Нет", 0, IF(E919="Да", A919, 0))</f>
        <v>0</v>
      </c>
      <c r="G919" s="96"/>
      <c r="H919" s="41" t="s">
        <v>230</v>
      </c>
      <c r="I919" s="41">
        <f>IF(H919="Нет", 0, IF(H919="Да", A919, 0))</f>
        <v>0</v>
      </c>
      <c r="K919" s="3">
        <v>4</v>
      </c>
      <c r="L919" s="3" t="s">
        <v>12</v>
      </c>
      <c r="M919" s="4" t="s">
        <v>13</v>
      </c>
      <c r="N919" s="4" t="s">
        <v>14</v>
      </c>
      <c r="O919" s="43" t="s">
        <v>230</v>
      </c>
      <c r="P919" s="41">
        <f>IF(O919="Нет", 0, IF(O919="Да", K919, 0))</f>
        <v>0</v>
      </c>
      <c r="Q919" s="96"/>
      <c r="R919" s="43" t="s">
        <v>230</v>
      </c>
      <c r="S919" s="41">
        <f>IF(R919="Нет", 0, IF(R919="Да", K919, 0))</f>
        <v>0</v>
      </c>
    </row>
    <row r="920" spans="1:19" ht="135">
      <c r="A920" s="3">
        <v>5</v>
      </c>
      <c r="B920" s="3" t="s">
        <v>212</v>
      </c>
      <c r="C920" s="4" t="s">
        <v>213</v>
      </c>
      <c r="D920" s="4" t="s">
        <v>214</v>
      </c>
      <c r="E920" s="41" t="s">
        <v>230</v>
      </c>
      <c r="F920" s="42">
        <f>IF(E920="Нет", 0, IF(E920="Да", A920, 0))</f>
        <v>0</v>
      </c>
      <c r="G920" s="97"/>
      <c r="H920" s="41" t="s">
        <v>230</v>
      </c>
      <c r="I920" s="42">
        <f>IF(H920="Нет", 0, IF(H920="Да", A920, 0))</f>
        <v>0</v>
      </c>
      <c r="K920" s="3">
        <v>5</v>
      </c>
      <c r="L920" s="3" t="s">
        <v>15</v>
      </c>
      <c r="M920" s="4" t="s">
        <v>16</v>
      </c>
      <c r="N920" s="4" t="s">
        <v>18</v>
      </c>
      <c r="O920" s="43" t="s">
        <v>230</v>
      </c>
      <c r="P920" s="42">
        <f>IF(O920="Нет", 0, IF(O920="Да", K920, 0))</f>
        <v>0</v>
      </c>
      <c r="Q920" s="97"/>
      <c r="R920" s="43" t="s">
        <v>230</v>
      </c>
      <c r="S920" s="42">
        <f>IF(R920="Нет", 0, IF(R920="Да", K920, 0))</f>
        <v>0</v>
      </c>
    </row>
    <row r="923" spans="1:19" ht="19.5" thickBot="1">
      <c r="A923" s="44" t="s">
        <v>228</v>
      </c>
      <c r="B923" s="45" t="str">
        <f>'орг-упр деятельность'!F88</f>
        <v>6)       отсутствие форм	отчетности	и	доступа	к	ней	общества	и неправительственных, общественных организаций</v>
      </c>
      <c r="C923" s="45"/>
      <c r="D923" s="45"/>
      <c r="E923" s="46"/>
      <c r="F923" s="46"/>
      <c r="G923" s="46"/>
      <c r="H923" s="46"/>
      <c r="I923" s="46"/>
      <c r="J923" s="46"/>
      <c r="K923" s="46"/>
      <c r="L923" s="46"/>
      <c r="M923" s="46"/>
      <c r="N923" s="46"/>
      <c r="O923" s="46"/>
      <c r="P923" s="46"/>
      <c r="Q923" s="46"/>
      <c r="R923" s="46"/>
      <c r="S923" s="46"/>
    </row>
    <row r="924" spans="1:19" ht="21.75" thickBot="1">
      <c r="A924" s="57" t="s">
        <v>229</v>
      </c>
      <c r="D924" s="55" t="s">
        <v>230</v>
      </c>
      <c r="E924" s="1"/>
      <c r="F924" s="49">
        <f>SUM(F927:F931)</f>
        <v>0</v>
      </c>
      <c r="G924" s="1"/>
      <c r="H924" s="1"/>
      <c r="I924" s="49">
        <f>SUM(I927:I931)</f>
        <v>0</v>
      </c>
      <c r="J924" s="1"/>
      <c r="K924" s="1"/>
      <c r="L924" s="1"/>
      <c r="M924" s="1"/>
      <c r="N924" s="1"/>
      <c r="O924" s="1"/>
      <c r="P924" s="49">
        <f>SUM(P927:P931)</f>
        <v>0</v>
      </c>
      <c r="Q924" s="1"/>
      <c r="R924" s="1"/>
      <c r="S924" s="49">
        <f>SUM(S927:S931)</f>
        <v>0</v>
      </c>
    </row>
    <row r="925" spans="1:19" ht="15.75">
      <c r="A925" s="48" t="s">
        <v>232</v>
      </c>
      <c r="K925" s="48" t="s">
        <v>233</v>
      </c>
    </row>
    <row r="926" spans="1:19" ht="25.5">
      <c r="A926" s="51" t="s">
        <v>0</v>
      </c>
      <c r="B926" s="52" t="s">
        <v>197</v>
      </c>
      <c r="C926" s="51" t="s">
        <v>198</v>
      </c>
      <c r="D926" s="51" t="s">
        <v>199</v>
      </c>
      <c r="E926" s="54" t="s">
        <v>234</v>
      </c>
      <c r="F926" s="54" t="s">
        <v>236</v>
      </c>
      <c r="G926" s="54" t="s">
        <v>235</v>
      </c>
      <c r="H926" s="54" t="s">
        <v>234</v>
      </c>
      <c r="I926" s="54" t="s">
        <v>237</v>
      </c>
      <c r="J926" s="53"/>
      <c r="K926" s="51" t="s">
        <v>0</v>
      </c>
      <c r="L926" s="51" t="s">
        <v>1</v>
      </c>
      <c r="M926" s="52" t="s">
        <v>2</v>
      </c>
      <c r="N926" s="51" t="s">
        <v>3</v>
      </c>
      <c r="O926" s="54" t="s">
        <v>234</v>
      </c>
      <c r="P926" s="51" t="s">
        <v>233</v>
      </c>
      <c r="Q926" s="54" t="s">
        <v>235</v>
      </c>
      <c r="R926" s="54" t="s">
        <v>234</v>
      </c>
      <c r="S926" s="54" t="str">
        <f>$S$32</f>
        <v>Итоговая вероятность</v>
      </c>
    </row>
    <row r="927" spans="1:19" ht="135">
      <c r="A927" s="3">
        <v>1</v>
      </c>
      <c r="B927" s="3" t="s">
        <v>200</v>
      </c>
      <c r="C927" s="4" t="s">
        <v>201</v>
      </c>
      <c r="D927" s="4" t="s">
        <v>202</v>
      </c>
      <c r="E927" s="50" t="s">
        <v>230</v>
      </c>
      <c r="F927" s="41">
        <f>IF(E927="Нет", 0, IF(E927="Да", A927, 0))</f>
        <v>0</v>
      </c>
      <c r="G927" s="95" t="s">
        <v>239</v>
      </c>
      <c r="H927" s="50" t="s">
        <v>230</v>
      </c>
      <c r="I927" s="41">
        <f>IF(H927="Нет", 0, IF(H927="Да", A927, 0))</f>
        <v>0</v>
      </c>
      <c r="K927" s="3">
        <v>1</v>
      </c>
      <c r="L927" s="3" t="s">
        <v>4</v>
      </c>
      <c r="M927" s="4" t="s">
        <v>5</v>
      </c>
      <c r="N927" s="4" t="s">
        <v>6</v>
      </c>
      <c r="O927" s="43" t="s">
        <v>230</v>
      </c>
      <c r="P927" s="41">
        <f>IF(O927="Нет",0,IF(O927="Да",K927,0))</f>
        <v>0</v>
      </c>
      <c r="Q927" s="95" t="str">
        <f>G927</f>
        <v>controls have been implemented etc.</v>
      </c>
      <c r="R927" s="43" t="s">
        <v>230</v>
      </c>
      <c r="S927" s="41">
        <f>IF(R927="Нет",0,IF(R927="Да",K927,0))</f>
        <v>0</v>
      </c>
    </row>
    <row r="928" spans="1:19" ht="105">
      <c r="A928" s="3">
        <v>2</v>
      </c>
      <c r="B928" s="3" t="s">
        <v>203</v>
      </c>
      <c r="C928" s="4" t="s">
        <v>204</v>
      </c>
      <c r="D928" s="4" t="s">
        <v>205</v>
      </c>
      <c r="E928" s="41" t="s">
        <v>230</v>
      </c>
      <c r="F928" s="41">
        <f>IF(E928="Нет", 0, IF(E928="Да", A928, 0))</f>
        <v>0</v>
      </c>
      <c r="G928" s="96"/>
      <c r="H928" s="41" t="s">
        <v>230</v>
      </c>
      <c r="I928" s="41">
        <f>IF(H928="Нет", 0, IF(H928="Да", A928, 0))</f>
        <v>0</v>
      </c>
      <c r="K928" s="3">
        <v>2</v>
      </c>
      <c r="L928" s="3" t="s">
        <v>7</v>
      </c>
      <c r="M928" s="4" t="s">
        <v>8</v>
      </c>
      <c r="N928" s="4" t="s">
        <v>9</v>
      </c>
      <c r="O928" s="43" t="s">
        <v>230</v>
      </c>
      <c r="P928" s="41">
        <f>IF(O928="Нет", 0, IF(O928="Да", K928, 0))</f>
        <v>0</v>
      </c>
      <c r="Q928" s="96"/>
      <c r="R928" s="43" t="s">
        <v>230</v>
      </c>
      <c r="S928" s="41">
        <f>IF(R928="Нет", 0, IF(R928="Да", K928, 0))</f>
        <v>0</v>
      </c>
    </row>
    <row r="929" spans="1:19" ht="105">
      <c r="A929" s="3">
        <v>3</v>
      </c>
      <c r="B929" s="3" t="s">
        <v>206</v>
      </c>
      <c r="C929" s="4" t="s">
        <v>207</v>
      </c>
      <c r="D929" s="4" t="s">
        <v>208</v>
      </c>
      <c r="E929" s="41" t="s">
        <v>230</v>
      </c>
      <c r="F929" s="41">
        <f>IF(E929="Нет", 0, IF(E929="Да", A929, 0))</f>
        <v>0</v>
      </c>
      <c r="G929" s="96"/>
      <c r="H929" s="41" t="s">
        <v>230</v>
      </c>
      <c r="I929" s="41">
        <f>IF(H929="Нет", 0, IF(H929="Да", A929, 0))</f>
        <v>0</v>
      </c>
      <c r="K929" s="3">
        <v>3</v>
      </c>
      <c r="L929" s="4" t="s">
        <v>17</v>
      </c>
      <c r="M929" s="4" t="s">
        <v>10</v>
      </c>
      <c r="N929" s="4" t="s">
        <v>11</v>
      </c>
      <c r="O929" s="43" t="s">
        <v>230</v>
      </c>
      <c r="P929" s="41">
        <f>IF(O929="Нет", 0, IF(O929="Да", K929, 0))</f>
        <v>0</v>
      </c>
      <c r="Q929" s="96"/>
      <c r="R929" s="43" t="s">
        <v>230</v>
      </c>
      <c r="S929" s="41">
        <f>IF(R929="Нет", 0, IF(R929="Да", K929, 0))</f>
        <v>0</v>
      </c>
    </row>
    <row r="930" spans="1:19" ht="120">
      <c r="A930" s="3">
        <v>4</v>
      </c>
      <c r="B930" s="3" t="s">
        <v>209</v>
      </c>
      <c r="C930" s="4" t="s">
        <v>210</v>
      </c>
      <c r="D930" s="4" t="s">
        <v>211</v>
      </c>
      <c r="E930" s="41" t="s">
        <v>230</v>
      </c>
      <c r="F930" s="41">
        <f>IF(E930="Нет", 0, IF(E930="Да", A930, 0))</f>
        <v>0</v>
      </c>
      <c r="G930" s="96"/>
      <c r="H930" s="41" t="s">
        <v>230</v>
      </c>
      <c r="I930" s="41">
        <f>IF(H930="Нет", 0, IF(H930="Да", A930, 0))</f>
        <v>0</v>
      </c>
      <c r="K930" s="3">
        <v>4</v>
      </c>
      <c r="L930" s="3" t="s">
        <v>12</v>
      </c>
      <c r="M930" s="4" t="s">
        <v>13</v>
      </c>
      <c r="N930" s="4" t="s">
        <v>14</v>
      </c>
      <c r="O930" s="43" t="s">
        <v>230</v>
      </c>
      <c r="P930" s="41">
        <f>IF(O930="Нет", 0, IF(O930="Да", K930, 0))</f>
        <v>0</v>
      </c>
      <c r="Q930" s="96"/>
      <c r="R930" s="43" t="s">
        <v>230</v>
      </c>
      <c r="S930" s="41">
        <f>IF(R930="Нет", 0, IF(R930="Да", K930, 0))</f>
        <v>0</v>
      </c>
    </row>
    <row r="931" spans="1:19" ht="135">
      <c r="A931" s="3">
        <v>5</v>
      </c>
      <c r="B931" s="3" t="s">
        <v>212</v>
      </c>
      <c r="C931" s="4" t="s">
        <v>213</v>
      </c>
      <c r="D931" s="4" t="s">
        <v>214</v>
      </c>
      <c r="E931" s="41" t="s">
        <v>230</v>
      </c>
      <c r="F931" s="42">
        <f>IF(E931="Нет", 0, IF(E931="Да", A931, 0))</f>
        <v>0</v>
      </c>
      <c r="G931" s="97"/>
      <c r="H931" s="41" t="s">
        <v>230</v>
      </c>
      <c r="I931" s="42">
        <f>IF(H931="Нет", 0, IF(H931="Да", A931, 0))</f>
        <v>0</v>
      </c>
      <c r="K931" s="3">
        <v>5</v>
      </c>
      <c r="L931" s="3" t="s">
        <v>15</v>
      </c>
      <c r="M931" s="4" t="s">
        <v>16</v>
      </c>
      <c r="N931" s="4" t="s">
        <v>18</v>
      </c>
      <c r="O931" s="43" t="s">
        <v>230</v>
      </c>
      <c r="P931" s="42">
        <f>IF(O931="Нет", 0, IF(O931="Да", K931, 0))</f>
        <v>0</v>
      </c>
      <c r="Q931" s="97"/>
      <c r="R931" s="43" t="s">
        <v>230</v>
      </c>
      <c r="S931" s="42">
        <f>IF(R931="Нет", 0, IF(R931="Да", K931, 0))</f>
        <v>0</v>
      </c>
    </row>
    <row r="934" spans="1:19" s="61" customFormat="1" ht="18">
      <c r="A934" s="58" t="s">
        <v>227</v>
      </c>
      <c r="B934" s="59"/>
      <c r="C934" s="60" t="str">
        <f>'орг-упр деятельность'!E89</f>
        <v>Заключение договоров сфизическими и юридическими лицами</v>
      </c>
      <c r="D934" s="59"/>
    </row>
    <row r="936" spans="1:19" ht="19.5" thickBot="1">
      <c r="A936" s="44" t="s">
        <v>228</v>
      </c>
      <c r="B936" s="45" t="str">
        <f>'орг-упр деятельность'!F89</f>
        <v>1)     отсутствие антикоррупционных оговорок в договорах;</v>
      </c>
      <c r="C936" s="45"/>
      <c r="D936" s="45"/>
      <c r="E936" s="46"/>
      <c r="F936" s="46"/>
      <c r="G936" s="46"/>
      <c r="H936" s="46"/>
      <c r="I936" s="46"/>
      <c r="J936" s="46"/>
      <c r="K936" s="46"/>
      <c r="L936" s="46"/>
      <c r="M936" s="46"/>
      <c r="N936" s="46"/>
      <c r="O936" s="46"/>
      <c r="P936" s="46"/>
      <c r="Q936" s="46"/>
      <c r="R936" s="46"/>
      <c r="S936" s="46"/>
    </row>
    <row r="937" spans="1:19" ht="21.75" thickBot="1">
      <c r="A937" s="57" t="s">
        <v>229</v>
      </c>
      <c r="D937" s="55" t="s">
        <v>230</v>
      </c>
      <c r="E937" s="1"/>
      <c r="F937" s="49">
        <f>SUM(F940:F944)</f>
        <v>0</v>
      </c>
      <c r="G937" s="1"/>
      <c r="H937" s="1"/>
      <c r="I937" s="49">
        <f>SUM(I940:I944)</f>
        <v>0</v>
      </c>
      <c r="J937" s="1"/>
      <c r="K937" s="1"/>
      <c r="L937" s="1"/>
      <c r="M937" s="1"/>
      <c r="N937" s="1"/>
      <c r="O937" s="1"/>
      <c r="P937" s="49">
        <f>SUM(P940:P944)</f>
        <v>0</v>
      </c>
      <c r="Q937" s="1"/>
      <c r="R937" s="1"/>
      <c r="S937" s="49">
        <f>SUM(S940:S944)</f>
        <v>0</v>
      </c>
    </row>
    <row r="938" spans="1:19" ht="15.75">
      <c r="A938" s="48" t="s">
        <v>232</v>
      </c>
      <c r="K938" s="48" t="s">
        <v>233</v>
      </c>
    </row>
    <row r="939" spans="1:19" ht="25.5">
      <c r="A939" s="51" t="s">
        <v>0</v>
      </c>
      <c r="B939" s="52" t="s">
        <v>197</v>
      </c>
      <c r="C939" s="51" t="s">
        <v>198</v>
      </c>
      <c r="D939" s="51" t="s">
        <v>199</v>
      </c>
      <c r="E939" s="54" t="s">
        <v>234</v>
      </c>
      <c r="F939" s="54" t="s">
        <v>236</v>
      </c>
      <c r="G939" s="54" t="s">
        <v>235</v>
      </c>
      <c r="H939" s="54" t="s">
        <v>234</v>
      </c>
      <c r="I939" s="54" t="s">
        <v>237</v>
      </c>
      <c r="J939" s="53"/>
      <c r="K939" s="51" t="s">
        <v>0</v>
      </c>
      <c r="L939" s="51" t="s">
        <v>1</v>
      </c>
      <c r="M939" s="52" t="s">
        <v>2</v>
      </c>
      <c r="N939" s="51" t="s">
        <v>3</v>
      </c>
      <c r="O939" s="54" t="s">
        <v>234</v>
      </c>
      <c r="P939" s="51" t="s">
        <v>233</v>
      </c>
      <c r="Q939" s="54" t="s">
        <v>235</v>
      </c>
      <c r="R939" s="54" t="s">
        <v>234</v>
      </c>
      <c r="S939" s="54" t="str">
        <f>$S$32</f>
        <v>Итоговая вероятность</v>
      </c>
    </row>
    <row r="940" spans="1:19" ht="135">
      <c r="A940" s="3">
        <v>1</v>
      </c>
      <c r="B940" s="3" t="s">
        <v>200</v>
      </c>
      <c r="C940" s="4" t="s">
        <v>201</v>
      </c>
      <c r="D940" s="4" t="s">
        <v>202</v>
      </c>
      <c r="E940" s="50" t="s">
        <v>230</v>
      </c>
      <c r="F940" s="41">
        <f>IF(E940="Нет", 0, IF(E940="Да", A940, 0))</f>
        <v>0</v>
      </c>
      <c r="G940" s="95" t="s">
        <v>239</v>
      </c>
      <c r="H940" s="50" t="s">
        <v>230</v>
      </c>
      <c r="I940" s="41">
        <f>IF(H940="Нет", 0, IF(H940="Да", A940, 0))</f>
        <v>0</v>
      </c>
      <c r="K940" s="3">
        <v>1</v>
      </c>
      <c r="L940" s="3" t="s">
        <v>4</v>
      </c>
      <c r="M940" s="4" t="s">
        <v>5</v>
      </c>
      <c r="N940" s="4" t="s">
        <v>6</v>
      </c>
      <c r="O940" s="43" t="s">
        <v>230</v>
      </c>
      <c r="P940" s="41">
        <f>IF(O940="Нет",0,IF(O940="Да",K940,0))</f>
        <v>0</v>
      </c>
      <c r="Q940" s="95" t="str">
        <f>G940</f>
        <v>controls have been implemented etc.</v>
      </c>
      <c r="R940" s="43" t="s">
        <v>230</v>
      </c>
      <c r="S940" s="41">
        <f>IF(R940="Нет",0,IF(R940="Да",K940,0))</f>
        <v>0</v>
      </c>
    </row>
    <row r="941" spans="1:19" ht="105">
      <c r="A941" s="3">
        <v>2</v>
      </c>
      <c r="B941" s="3" t="s">
        <v>203</v>
      </c>
      <c r="C941" s="4" t="s">
        <v>204</v>
      </c>
      <c r="D941" s="4" t="s">
        <v>205</v>
      </c>
      <c r="E941" s="41" t="s">
        <v>230</v>
      </c>
      <c r="F941" s="41">
        <f>IF(E941="Нет", 0, IF(E941="Да", A941, 0))</f>
        <v>0</v>
      </c>
      <c r="G941" s="96"/>
      <c r="H941" s="50" t="s">
        <v>230</v>
      </c>
      <c r="I941" s="41">
        <f>IF(H941="Нет", 0, IF(H941="Да", A941, 0))</f>
        <v>0</v>
      </c>
      <c r="K941" s="3">
        <v>2</v>
      </c>
      <c r="L941" s="3" t="s">
        <v>7</v>
      </c>
      <c r="M941" s="4" t="s">
        <v>8</v>
      </c>
      <c r="N941" s="4" t="s">
        <v>9</v>
      </c>
      <c r="O941" s="43" t="s">
        <v>230</v>
      </c>
      <c r="P941" s="41">
        <f>IF(O941="Нет", 0, IF(O941="Да", K941, 0))</f>
        <v>0</v>
      </c>
      <c r="Q941" s="96"/>
      <c r="R941" s="43" t="s">
        <v>230</v>
      </c>
      <c r="S941" s="41">
        <f>IF(R941="Нет", 0, IF(R941="Да", K941, 0))</f>
        <v>0</v>
      </c>
    </row>
    <row r="942" spans="1:19" ht="105">
      <c r="A942" s="3">
        <v>3</v>
      </c>
      <c r="B942" s="3" t="s">
        <v>206</v>
      </c>
      <c r="C942" s="4" t="s">
        <v>207</v>
      </c>
      <c r="D942" s="4" t="s">
        <v>208</v>
      </c>
      <c r="E942" s="41" t="s">
        <v>230</v>
      </c>
      <c r="F942" s="41">
        <f>IF(E942="Нет", 0, IF(E942="Да", A942, 0))</f>
        <v>0</v>
      </c>
      <c r="G942" s="96"/>
      <c r="H942" s="41" t="s">
        <v>230</v>
      </c>
      <c r="I942" s="41">
        <f>IF(H942="Нет", 0, IF(H942="Да", A942, 0))</f>
        <v>0</v>
      </c>
      <c r="K942" s="3">
        <v>3</v>
      </c>
      <c r="L942" s="4" t="s">
        <v>17</v>
      </c>
      <c r="M942" s="4" t="s">
        <v>10</v>
      </c>
      <c r="N942" s="4" t="s">
        <v>11</v>
      </c>
      <c r="O942" s="43" t="s">
        <v>230</v>
      </c>
      <c r="P942" s="41">
        <f>IF(O942="Нет", 0, IF(O942="Да", K942, 0))</f>
        <v>0</v>
      </c>
      <c r="Q942" s="96"/>
      <c r="R942" s="43" t="s">
        <v>230</v>
      </c>
      <c r="S942" s="41">
        <f>IF(R942="Нет", 0, IF(R942="Да", K942, 0))</f>
        <v>0</v>
      </c>
    </row>
    <row r="943" spans="1:19" ht="120">
      <c r="A943" s="3">
        <v>4</v>
      </c>
      <c r="B943" s="3" t="s">
        <v>209</v>
      </c>
      <c r="C943" s="4" t="s">
        <v>210</v>
      </c>
      <c r="D943" s="4" t="s">
        <v>211</v>
      </c>
      <c r="E943" s="41" t="s">
        <v>230</v>
      </c>
      <c r="F943" s="41">
        <f>IF(E943="Нет", 0, IF(E943="Да", A943, 0))</f>
        <v>0</v>
      </c>
      <c r="G943" s="96"/>
      <c r="H943" s="41" t="s">
        <v>230</v>
      </c>
      <c r="I943" s="41">
        <f>IF(H943="Нет", 0, IF(H943="Да", A943, 0))</f>
        <v>0</v>
      </c>
      <c r="K943" s="3">
        <v>4</v>
      </c>
      <c r="L943" s="3" t="s">
        <v>12</v>
      </c>
      <c r="M943" s="4" t="s">
        <v>13</v>
      </c>
      <c r="N943" s="4" t="s">
        <v>14</v>
      </c>
      <c r="O943" s="43" t="s">
        <v>230</v>
      </c>
      <c r="P943" s="41">
        <f>IF(O943="Нет", 0, IF(O943="Да", K943, 0))</f>
        <v>0</v>
      </c>
      <c r="Q943" s="96"/>
      <c r="R943" s="43" t="s">
        <v>230</v>
      </c>
      <c r="S943" s="41">
        <f>IF(R943="Нет", 0, IF(R943="Да", K943, 0))</f>
        <v>0</v>
      </c>
    </row>
    <row r="944" spans="1:19" ht="135">
      <c r="A944" s="3">
        <v>5</v>
      </c>
      <c r="B944" s="3" t="s">
        <v>212</v>
      </c>
      <c r="C944" s="4" t="s">
        <v>213</v>
      </c>
      <c r="D944" s="4" t="s">
        <v>214</v>
      </c>
      <c r="E944" s="41" t="s">
        <v>230</v>
      </c>
      <c r="F944" s="42">
        <f>IF(E944="Нет", 0, IF(E944="Да", A944, 0))</f>
        <v>0</v>
      </c>
      <c r="G944" s="97"/>
      <c r="H944" s="41" t="s">
        <v>230</v>
      </c>
      <c r="I944" s="42">
        <f>IF(H944="Нет", 0, IF(H944="Да", A944, 0))</f>
        <v>0</v>
      </c>
      <c r="K944" s="3">
        <v>5</v>
      </c>
      <c r="L944" s="3" t="s">
        <v>15</v>
      </c>
      <c r="M944" s="4" t="s">
        <v>16</v>
      </c>
      <c r="N944" s="4" t="s">
        <v>18</v>
      </c>
      <c r="O944" s="43" t="s">
        <v>230</v>
      </c>
      <c r="P944" s="42">
        <f>IF(O944="Нет", 0, IF(O944="Да", K944, 0))</f>
        <v>0</v>
      </c>
      <c r="Q944" s="97"/>
      <c r="R944" s="43" t="s">
        <v>230</v>
      </c>
      <c r="S944" s="42">
        <f>IF(R944="Нет", 0, IF(R944="Да", K944, 0))</f>
        <v>0</v>
      </c>
    </row>
    <row r="948" spans="1:19" ht="19.5" thickBot="1">
      <c r="A948" s="44" t="s">
        <v>228</v>
      </c>
      <c r="B948" s="45" t="str">
        <f>'орг-упр деятельность'!F90</f>
        <v>2)     неоднократное заключение договоров с одними организациями при наличии предложений от иных организаций с аналогичными или более выгодными условиями;</v>
      </c>
      <c r="C948" s="45"/>
      <c r="D948" s="45"/>
      <c r="E948" s="46"/>
      <c r="F948" s="46"/>
      <c r="G948" s="46"/>
      <c r="H948" s="46"/>
      <c r="I948" s="46"/>
      <c r="J948" s="46"/>
      <c r="K948" s="46"/>
      <c r="L948" s="46"/>
      <c r="M948" s="46"/>
      <c r="N948" s="46"/>
      <c r="O948" s="46"/>
      <c r="P948" s="46"/>
      <c r="Q948" s="46"/>
      <c r="R948" s="46"/>
      <c r="S948" s="46"/>
    </row>
    <row r="949" spans="1:19" ht="21.75" thickBot="1">
      <c r="A949" s="57" t="s">
        <v>229</v>
      </c>
      <c r="D949" s="55" t="s">
        <v>230</v>
      </c>
      <c r="E949" s="1"/>
      <c r="F949" s="49">
        <f>SUM(F952:F956)</f>
        <v>0</v>
      </c>
      <c r="G949" s="1"/>
      <c r="H949" s="1"/>
      <c r="I949" s="49">
        <f>SUM(I952:I956)</f>
        <v>0</v>
      </c>
      <c r="J949" s="1"/>
      <c r="K949" s="1"/>
      <c r="L949" s="1"/>
      <c r="M949" s="1"/>
      <c r="N949" s="1"/>
      <c r="O949" s="1"/>
      <c r="P949" s="49">
        <f>SUM(P952:P956)</f>
        <v>0</v>
      </c>
      <c r="Q949" s="1"/>
      <c r="R949" s="1"/>
      <c r="S949" s="49">
        <f>SUM(S952:S956)</f>
        <v>0</v>
      </c>
    </row>
    <row r="950" spans="1:19" ht="15.75">
      <c r="A950" s="48" t="s">
        <v>232</v>
      </c>
      <c r="K950" s="48" t="s">
        <v>233</v>
      </c>
    </row>
    <row r="951" spans="1:19" ht="25.5">
      <c r="A951" s="51" t="s">
        <v>0</v>
      </c>
      <c r="B951" s="52" t="s">
        <v>197</v>
      </c>
      <c r="C951" s="51" t="s">
        <v>198</v>
      </c>
      <c r="D951" s="51" t="s">
        <v>199</v>
      </c>
      <c r="E951" s="54" t="s">
        <v>234</v>
      </c>
      <c r="F951" s="54" t="s">
        <v>236</v>
      </c>
      <c r="G951" s="54" t="s">
        <v>235</v>
      </c>
      <c r="H951" s="54" t="s">
        <v>234</v>
      </c>
      <c r="I951" s="54" t="s">
        <v>237</v>
      </c>
      <c r="J951" s="53"/>
      <c r="K951" s="51" t="s">
        <v>0</v>
      </c>
      <c r="L951" s="51" t="s">
        <v>1</v>
      </c>
      <c r="M951" s="52" t="s">
        <v>2</v>
      </c>
      <c r="N951" s="51" t="s">
        <v>3</v>
      </c>
      <c r="O951" s="54" t="s">
        <v>234</v>
      </c>
      <c r="P951" s="51" t="s">
        <v>233</v>
      </c>
      <c r="Q951" s="54" t="s">
        <v>235</v>
      </c>
      <c r="R951" s="54" t="s">
        <v>234</v>
      </c>
      <c r="S951" s="54" t="str">
        <f>$S$32</f>
        <v>Итоговая вероятность</v>
      </c>
    </row>
    <row r="952" spans="1:19" ht="135">
      <c r="A952" s="3">
        <v>1</v>
      </c>
      <c r="B952" s="3" t="s">
        <v>200</v>
      </c>
      <c r="C952" s="4" t="s">
        <v>201</v>
      </c>
      <c r="D952" s="4" t="s">
        <v>202</v>
      </c>
      <c r="E952" s="50" t="s">
        <v>230</v>
      </c>
      <c r="F952" s="41">
        <f>IF(E952="Нет", 0, IF(E952="Да", A952, 0))</f>
        <v>0</v>
      </c>
      <c r="G952" s="95" t="s">
        <v>239</v>
      </c>
      <c r="H952" s="50" t="s">
        <v>230</v>
      </c>
      <c r="I952" s="41">
        <f>IF(H952="Нет", 0, IF(H952="Да", A952, 0))</f>
        <v>0</v>
      </c>
      <c r="K952" s="3">
        <v>1</v>
      </c>
      <c r="L952" s="3" t="s">
        <v>4</v>
      </c>
      <c r="M952" s="4" t="s">
        <v>5</v>
      </c>
      <c r="N952" s="4" t="s">
        <v>6</v>
      </c>
      <c r="O952" s="43" t="s">
        <v>230</v>
      </c>
      <c r="P952" s="41">
        <f>IF(O952="Нет",0,IF(O952="Да",K952,0))</f>
        <v>0</v>
      </c>
      <c r="Q952" s="95" t="str">
        <f>G952</f>
        <v>controls have been implemented etc.</v>
      </c>
      <c r="R952" s="43" t="s">
        <v>230</v>
      </c>
      <c r="S952" s="41">
        <f>IF(R952="Нет",0,IF(R952="Да",K952,0))</f>
        <v>0</v>
      </c>
    </row>
    <row r="953" spans="1:19" ht="105">
      <c r="A953" s="3">
        <v>2</v>
      </c>
      <c r="B953" s="3" t="s">
        <v>203</v>
      </c>
      <c r="C953" s="4" t="s">
        <v>204</v>
      </c>
      <c r="D953" s="4" t="s">
        <v>205</v>
      </c>
      <c r="E953" s="41" t="s">
        <v>230</v>
      </c>
      <c r="F953" s="41">
        <f>IF(E953="Нет", 0, IF(E953="Да", A953, 0))</f>
        <v>0</v>
      </c>
      <c r="G953" s="96"/>
      <c r="H953" s="41" t="s">
        <v>230</v>
      </c>
      <c r="I953" s="41">
        <f>IF(H953="Нет", 0, IF(H953="Да", A953, 0))</f>
        <v>0</v>
      </c>
      <c r="K953" s="3">
        <v>2</v>
      </c>
      <c r="L953" s="3" t="s">
        <v>7</v>
      </c>
      <c r="M953" s="4" t="s">
        <v>8</v>
      </c>
      <c r="N953" s="4" t="s">
        <v>9</v>
      </c>
      <c r="O953" s="43" t="s">
        <v>230</v>
      </c>
      <c r="P953" s="41">
        <f>IF(O953="Нет", 0, IF(O953="Да", K953, 0))</f>
        <v>0</v>
      </c>
      <c r="Q953" s="96"/>
      <c r="R953" s="43" t="s">
        <v>230</v>
      </c>
      <c r="S953" s="41">
        <f>IF(R953="Нет", 0, IF(R953="Да", K953, 0))</f>
        <v>0</v>
      </c>
    </row>
    <row r="954" spans="1:19" ht="105">
      <c r="A954" s="3">
        <v>3</v>
      </c>
      <c r="B954" s="3" t="s">
        <v>206</v>
      </c>
      <c r="C954" s="4" t="s">
        <v>207</v>
      </c>
      <c r="D954" s="4" t="s">
        <v>208</v>
      </c>
      <c r="E954" s="41" t="s">
        <v>230</v>
      </c>
      <c r="F954" s="41">
        <f>IF(E954="Нет", 0, IF(E954="Да", A954, 0))</f>
        <v>0</v>
      </c>
      <c r="G954" s="96"/>
      <c r="H954" s="41" t="s">
        <v>230</v>
      </c>
      <c r="I954" s="41">
        <f>IF(H954="Нет", 0, IF(H954="Да", A954, 0))</f>
        <v>0</v>
      </c>
      <c r="K954" s="3">
        <v>3</v>
      </c>
      <c r="L954" s="4" t="s">
        <v>17</v>
      </c>
      <c r="M954" s="4" t="s">
        <v>10</v>
      </c>
      <c r="N954" s="4" t="s">
        <v>11</v>
      </c>
      <c r="O954" s="43" t="s">
        <v>230</v>
      </c>
      <c r="P954" s="41">
        <f>IF(O954="Нет", 0, IF(O954="Да", K954, 0))</f>
        <v>0</v>
      </c>
      <c r="Q954" s="96"/>
      <c r="R954" s="43" t="s">
        <v>230</v>
      </c>
      <c r="S954" s="41">
        <f>IF(R954="Нет", 0, IF(R954="Да", K954, 0))</f>
        <v>0</v>
      </c>
    </row>
    <row r="955" spans="1:19" ht="120">
      <c r="A955" s="3">
        <v>4</v>
      </c>
      <c r="B955" s="3" t="s">
        <v>209</v>
      </c>
      <c r="C955" s="4" t="s">
        <v>210</v>
      </c>
      <c r="D955" s="4" t="s">
        <v>211</v>
      </c>
      <c r="E955" s="41" t="s">
        <v>230</v>
      </c>
      <c r="F955" s="41">
        <f>IF(E955="Нет", 0, IF(E955="Да", A955, 0))</f>
        <v>0</v>
      </c>
      <c r="G955" s="96"/>
      <c r="H955" s="41" t="s">
        <v>230</v>
      </c>
      <c r="I955" s="41">
        <f>IF(H955="Нет", 0, IF(H955="Да", A955, 0))</f>
        <v>0</v>
      </c>
      <c r="K955" s="3">
        <v>4</v>
      </c>
      <c r="L955" s="3" t="s">
        <v>12</v>
      </c>
      <c r="M955" s="4" t="s">
        <v>13</v>
      </c>
      <c r="N955" s="4" t="s">
        <v>14</v>
      </c>
      <c r="O955" s="43" t="s">
        <v>230</v>
      </c>
      <c r="P955" s="41">
        <f>IF(O955="Нет", 0, IF(O955="Да", K955, 0))</f>
        <v>0</v>
      </c>
      <c r="Q955" s="96"/>
      <c r="R955" s="43" t="s">
        <v>230</v>
      </c>
      <c r="S955" s="41">
        <f>IF(R955="Нет", 0, IF(R955="Да", K955, 0))</f>
        <v>0</v>
      </c>
    </row>
    <row r="956" spans="1:19" ht="135">
      <c r="A956" s="3">
        <v>5</v>
      </c>
      <c r="B956" s="3" t="s">
        <v>212</v>
      </c>
      <c r="C956" s="4" t="s">
        <v>213</v>
      </c>
      <c r="D956" s="4" t="s">
        <v>214</v>
      </c>
      <c r="E956" s="41" t="s">
        <v>230</v>
      </c>
      <c r="F956" s="42">
        <f>IF(E956="Нет", 0, IF(E956="Да", A956, 0))</f>
        <v>0</v>
      </c>
      <c r="G956" s="97"/>
      <c r="H956" s="41" t="s">
        <v>230</v>
      </c>
      <c r="I956" s="42">
        <f>IF(H956="Нет", 0, IF(H956="Да", A956, 0))</f>
        <v>0</v>
      </c>
      <c r="K956" s="3">
        <v>5</v>
      </c>
      <c r="L956" s="3" t="s">
        <v>15</v>
      </c>
      <c r="M956" s="4" t="s">
        <v>16</v>
      </c>
      <c r="N956" s="4" t="s">
        <v>18</v>
      </c>
      <c r="O956" s="43" t="s">
        <v>230</v>
      </c>
      <c r="P956" s="42">
        <f>IF(O956="Нет", 0, IF(O956="Да", K956, 0))</f>
        <v>0</v>
      </c>
      <c r="Q956" s="97"/>
      <c r="R956" s="43" t="s">
        <v>230</v>
      </c>
      <c r="S956" s="42">
        <f>IF(R956="Нет", 0, IF(R956="Да", K956, 0))</f>
        <v>0</v>
      </c>
    </row>
    <row r="960" spans="1:19" ht="19.5" thickBot="1">
      <c r="A960" s="44" t="s">
        <v>228</v>
      </c>
      <c r="B960" s="45" t="str">
        <f>'орг-упр деятельность'!F91</f>
        <v>3)     наличие аффилированных компаний, выполнение контрагентом разнопрофильных и несвойственных ему работ;</v>
      </c>
      <c r="C960" s="45"/>
      <c r="D960" s="45"/>
      <c r="E960" s="46"/>
      <c r="F960" s="46"/>
      <c r="G960" s="46"/>
      <c r="H960" s="46"/>
      <c r="I960" s="46"/>
      <c r="J960" s="46"/>
      <c r="K960" s="46"/>
      <c r="L960" s="46"/>
      <c r="M960" s="46"/>
      <c r="N960" s="46"/>
      <c r="O960" s="46"/>
      <c r="P960" s="46"/>
      <c r="Q960" s="46"/>
      <c r="R960" s="46"/>
      <c r="S960" s="46"/>
    </row>
    <row r="961" spans="1:19" ht="21.75" thickBot="1">
      <c r="A961" s="57" t="s">
        <v>229</v>
      </c>
      <c r="D961" s="55" t="s">
        <v>230</v>
      </c>
      <c r="E961" s="1"/>
      <c r="F961" s="49">
        <f>SUM(F964:F968)</f>
        <v>0</v>
      </c>
      <c r="G961" s="1"/>
      <c r="H961" s="1"/>
      <c r="I961" s="49">
        <f>SUM(I964:I968)</f>
        <v>0</v>
      </c>
      <c r="J961" s="1"/>
      <c r="K961" s="1"/>
      <c r="L961" s="1"/>
      <c r="M961" s="1"/>
      <c r="N961" s="1"/>
      <c r="O961" s="1"/>
      <c r="P961" s="49">
        <f>SUM(P964:P968)</f>
        <v>0</v>
      </c>
      <c r="Q961" s="1"/>
      <c r="R961" s="1"/>
      <c r="S961" s="49">
        <f>SUM(S964:S968)</f>
        <v>0</v>
      </c>
    </row>
    <row r="962" spans="1:19" ht="15.75">
      <c r="A962" s="48" t="s">
        <v>232</v>
      </c>
      <c r="K962" s="48" t="s">
        <v>233</v>
      </c>
    </row>
    <row r="963" spans="1:19" ht="25.5">
      <c r="A963" s="51" t="s">
        <v>0</v>
      </c>
      <c r="B963" s="52" t="s">
        <v>197</v>
      </c>
      <c r="C963" s="51" t="s">
        <v>198</v>
      </c>
      <c r="D963" s="51" t="s">
        <v>199</v>
      </c>
      <c r="E963" s="54" t="s">
        <v>234</v>
      </c>
      <c r="F963" s="54" t="s">
        <v>236</v>
      </c>
      <c r="G963" s="54" t="s">
        <v>235</v>
      </c>
      <c r="H963" s="54" t="s">
        <v>234</v>
      </c>
      <c r="I963" s="54" t="s">
        <v>237</v>
      </c>
      <c r="J963" s="53"/>
      <c r="K963" s="51" t="s">
        <v>0</v>
      </c>
      <c r="L963" s="51" t="s">
        <v>1</v>
      </c>
      <c r="M963" s="52" t="s">
        <v>2</v>
      </c>
      <c r="N963" s="51" t="s">
        <v>3</v>
      </c>
      <c r="O963" s="54" t="s">
        <v>234</v>
      </c>
      <c r="P963" s="51" t="s">
        <v>233</v>
      </c>
      <c r="Q963" s="54" t="s">
        <v>235</v>
      </c>
      <c r="R963" s="54" t="s">
        <v>234</v>
      </c>
      <c r="S963" s="54" t="str">
        <f>$S$32</f>
        <v>Итоговая вероятность</v>
      </c>
    </row>
    <row r="964" spans="1:19" ht="135">
      <c r="A964" s="3">
        <v>1</v>
      </c>
      <c r="B964" s="3" t="s">
        <v>200</v>
      </c>
      <c r="C964" s="4" t="s">
        <v>201</v>
      </c>
      <c r="D964" s="4" t="s">
        <v>202</v>
      </c>
      <c r="E964" s="50" t="s">
        <v>230</v>
      </c>
      <c r="F964" s="41">
        <f>IF(E964="Нет", 0, IF(E964="Да", A964, 0))</f>
        <v>0</v>
      </c>
      <c r="G964" s="95" t="s">
        <v>239</v>
      </c>
      <c r="H964" s="50" t="s">
        <v>230</v>
      </c>
      <c r="I964" s="41">
        <f>IF(H964="Нет", 0, IF(H964="Да", A964, 0))</f>
        <v>0</v>
      </c>
      <c r="K964" s="3">
        <v>1</v>
      </c>
      <c r="L964" s="3" t="s">
        <v>4</v>
      </c>
      <c r="M964" s="4" t="s">
        <v>5</v>
      </c>
      <c r="N964" s="4" t="s">
        <v>6</v>
      </c>
      <c r="O964" s="43" t="s">
        <v>230</v>
      </c>
      <c r="P964" s="41">
        <f>IF(O964="Нет",0,IF(O964="Да",K964,0))</f>
        <v>0</v>
      </c>
      <c r="Q964" s="95" t="str">
        <f>G964</f>
        <v>controls have been implemented etc.</v>
      </c>
      <c r="R964" s="43" t="s">
        <v>230</v>
      </c>
      <c r="S964" s="41">
        <f>IF(R964="Нет",0,IF(R964="Да",K964,0))</f>
        <v>0</v>
      </c>
    </row>
    <row r="965" spans="1:19" ht="105">
      <c r="A965" s="3">
        <v>2</v>
      </c>
      <c r="B965" s="3" t="s">
        <v>203</v>
      </c>
      <c r="C965" s="4" t="s">
        <v>204</v>
      </c>
      <c r="D965" s="4" t="s">
        <v>205</v>
      </c>
      <c r="E965" s="41" t="s">
        <v>230</v>
      </c>
      <c r="F965" s="41">
        <f>IF(E965="Нет", 0, IF(E965="Да", A965, 0))</f>
        <v>0</v>
      </c>
      <c r="G965" s="96"/>
      <c r="H965" s="41" t="s">
        <v>230</v>
      </c>
      <c r="I965" s="41">
        <f>IF(H965="Нет", 0, IF(H965="Да", A965, 0))</f>
        <v>0</v>
      </c>
      <c r="K965" s="3">
        <v>2</v>
      </c>
      <c r="L965" s="3" t="s">
        <v>7</v>
      </c>
      <c r="M965" s="4" t="s">
        <v>8</v>
      </c>
      <c r="N965" s="4" t="s">
        <v>9</v>
      </c>
      <c r="O965" s="43" t="s">
        <v>230</v>
      </c>
      <c r="P965" s="41">
        <f>IF(O965="Нет", 0, IF(O965="Да", K965, 0))</f>
        <v>0</v>
      </c>
      <c r="Q965" s="96"/>
      <c r="R965" s="43" t="s">
        <v>230</v>
      </c>
      <c r="S965" s="41">
        <f>IF(R965="Нет", 0, IF(R965="Да", K965, 0))</f>
        <v>0</v>
      </c>
    </row>
    <row r="966" spans="1:19" ht="105">
      <c r="A966" s="3">
        <v>3</v>
      </c>
      <c r="B966" s="3" t="s">
        <v>206</v>
      </c>
      <c r="C966" s="4" t="s">
        <v>207</v>
      </c>
      <c r="D966" s="4" t="s">
        <v>208</v>
      </c>
      <c r="E966" s="41" t="s">
        <v>230</v>
      </c>
      <c r="F966" s="41">
        <f>IF(E966="Нет", 0, IF(E966="Да", A966, 0))</f>
        <v>0</v>
      </c>
      <c r="G966" s="96"/>
      <c r="H966" s="41" t="s">
        <v>230</v>
      </c>
      <c r="I966" s="41">
        <f>IF(H966="Нет", 0, IF(H966="Да", A966, 0))</f>
        <v>0</v>
      </c>
      <c r="K966" s="3">
        <v>3</v>
      </c>
      <c r="L966" s="4" t="s">
        <v>17</v>
      </c>
      <c r="M966" s="4" t="s">
        <v>10</v>
      </c>
      <c r="N966" s="4" t="s">
        <v>11</v>
      </c>
      <c r="O966" s="43" t="s">
        <v>230</v>
      </c>
      <c r="P966" s="41">
        <f>IF(O966="Нет", 0, IF(O966="Да", K966, 0))</f>
        <v>0</v>
      </c>
      <c r="Q966" s="96"/>
      <c r="R966" s="43" t="s">
        <v>230</v>
      </c>
      <c r="S966" s="41">
        <f>IF(R966="Нет", 0, IF(R966="Да", K966, 0))</f>
        <v>0</v>
      </c>
    </row>
    <row r="967" spans="1:19" ht="120">
      <c r="A967" s="3">
        <v>4</v>
      </c>
      <c r="B967" s="3" t="s">
        <v>209</v>
      </c>
      <c r="C967" s="4" t="s">
        <v>210</v>
      </c>
      <c r="D967" s="4" t="s">
        <v>211</v>
      </c>
      <c r="E967" s="41" t="s">
        <v>230</v>
      </c>
      <c r="F967" s="41">
        <f>IF(E967="Нет", 0, IF(E967="Да", A967, 0))</f>
        <v>0</v>
      </c>
      <c r="G967" s="96"/>
      <c r="H967" s="41" t="s">
        <v>230</v>
      </c>
      <c r="I967" s="41">
        <f>IF(H967="Нет", 0, IF(H967="Да", A967, 0))</f>
        <v>0</v>
      </c>
      <c r="K967" s="3">
        <v>4</v>
      </c>
      <c r="L967" s="3" t="s">
        <v>12</v>
      </c>
      <c r="M967" s="4" t="s">
        <v>13</v>
      </c>
      <c r="N967" s="4" t="s">
        <v>14</v>
      </c>
      <c r="O967" s="43" t="s">
        <v>230</v>
      </c>
      <c r="P967" s="41">
        <f>IF(O967="Нет", 0, IF(O967="Да", K967, 0))</f>
        <v>0</v>
      </c>
      <c r="Q967" s="96"/>
      <c r="R967" s="43" t="s">
        <v>230</v>
      </c>
      <c r="S967" s="41">
        <f>IF(R967="Нет", 0, IF(R967="Да", K967, 0))</f>
        <v>0</v>
      </c>
    </row>
    <row r="968" spans="1:19" ht="135">
      <c r="A968" s="3">
        <v>5</v>
      </c>
      <c r="B968" s="3" t="s">
        <v>212</v>
      </c>
      <c r="C968" s="4" t="s">
        <v>213</v>
      </c>
      <c r="D968" s="4" t="s">
        <v>214</v>
      </c>
      <c r="E968" s="41" t="s">
        <v>230</v>
      </c>
      <c r="F968" s="42">
        <f>IF(E968="Нет", 0, IF(E968="Да", A968, 0))</f>
        <v>0</v>
      </c>
      <c r="G968" s="97"/>
      <c r="H968" s="41" t="s">
        <v>230</v>
      </c>
      <c r="I968" s="42">
        <f>IF(H968="Нет", 0, IF(H968="Да", A968, 0))</f>
        <v>0</v>
      </c>
      <c r="K968" s="3">
        <v>5</v>
      </c>
      <c r="L968" s="3" t="s">
        <v>15</v>
      </c>
      <c r="M968" s="4" t="s">
        <v>16</v>
      </c>
      <c r="N968" s="4" t="s">
        <v>18</v>
      </c>
      <c r="O968" s="43" t="s">
        <v>230</v>
      </c>
      <c r="P968" s="42">
        <f>IF(O968="Нет", 0, IF(O968="Да", K968, 0))</f>
        <v>0</v>
      </c>
      <c r="Q968" s="97"/>
      <c r="R968" s="43" t="s">
        <v>230</v>
      </c>
      <c r="S968" s="42">
        <f>IF(R968="Нет", 0, IF(R968="Да", K968, 0))</f>
        <v>0</v>
      </c>
    </row>
    <row r="972" spans="1:19" ht="19.5" thickBot="1">
      <c r="A972" s="44" t="s">
        <v>228</v>
      </c>
      <c r="B972" s="45" t="str">
        <f>'орг-упр деятельность'!F92</f>
        <v>4)     отсутствие либо уменьшенные штрафные санкции к контрагенту;</v>
      </c>
      <c r="C972" s="45"/>
      <c r="D972" s="45"/>
      <c r="E972" s="46"/>
      <c r="F972" s="46"/>
      <c r="G972" s="46"/>
      <c r="H972" s="46"/>
      <c r="I972" s="46"/>
      <c r="J972" s="46"/>
      <c r="K972" s="46"/>
      <c r="L972" s="46"/>
      <c r="M972" s="46"/>
      <c r="N972" s="46"/>
      <c r="O972" s="46"/>
      <c r="P972" s="46"/>
      <c r="Q972" s="46"/>
      <c r="R972" s="46"/>
      <c r="S972" s="46"/>
    </row>
    <row r="973" spans="1:19" ht="21.75" thickBot="1">
      <c r="A973" s="57" t="s">
        <v>229</v>
      </c>
      <c r="D973" s="55" t="s">
        <v>230</v>
      </c>
      <c r="E973" s="1"/>
      <c r="F973" s="49">
        <f>SUM(F976:F980)</f>
        <v>0</v>
      </c>
      <c r="G973" s="1"/>
      <c r="H973" s="1"/>
      <c r="I973" s="49">
        <f>SUM(I976:I980)</f>
        <v>0</v>
      </c>
      <c r="J973" s="1"/>
      <c r="K973" s="1"/>
      <c r="L973" s="1"/>
      <c r="M973" s="1"/>
      <c r="N973" s="1"/>
      <c r="O973" s="1"/>
      <c r="P973" s="49">
        <f>SUM(P976:P980)</f>
        <v>0</v>
      </c>
      <c r="Q973" s="1"/>
      <c r="R973" s="1"/>
      <c r="S973" s="49">
        <f>SUM(S976:S980)</f>
        <v>0</v>
      </c>
    </row>
    <row r="974" spans="1:19" ht="15.75">
      <c r="A974" s="48" t="s">
        <v>232</v>
      </c>
      <c r="K974" s="48" t="s">
        <v>233</v>
      </c>
    </row>
    <row r="975" spans="1:19" ht="25.5">
      <c r="A975" s="51" t="s">
        <v>0</v>
      </c>
      <c r="B975" s="52" t="s">
        <v>197</v>
      </c>
      <c r="C975" s="51" t="s">
        <v>198</v>
      </c>
      <c r="D975" s="51" t="s">
        <v>199</v>
      </c>
      <c r="E975" s="54" t="s">
        <v>234</v>
      </c>
      <c r="F975" s="54" t="s">
        <v>236</v>
      </c>
      <c r="G975" s="54" t="s">
        <v>235</v>
      </c>
      <c r="H975" s="54" t="s">
        <v>234</v>
      </c>
      <c r="I975" s="54" t="s">
        <v>237</v>
      </c>
      <c r="J975" s="53"/>
      <c r="K975" s="51" t="s">
        <v>0</v>
      </c>
      <c r="L975" s="51" t="s">
        <v>1</v>
      </c>
      <c r="M975" s="52" t="s">
        <v>2</v>
      </c>
      <c r="N975" s="51" t="s">
        <v>3</v>
      </c>
      <c r="O975" s="54" t="s">
        <v>234</v>
      </c>
      <c r="P975" s="51" t="s">
        <v>233</v>
      </c>
      <c r="Q975" s="54" t="s">
        <v>235</v>
      </c>
      <c r="R975" s="54" t="s">
        <v>234</v>
      </c>
      <c r="S975" s="54" t="str">
        <f>$S$32</f>
        <v>Итоговая вероятность</v>
      </c>
    </row>
    <row r="976" spans="1:19" ht="135">
      <c r="A976" s="3">
        <v>1</v>
      </c>
      <c r="B976" s="3" t="s">
        <v>200</v>
      </c>
      <c r="C976" s="4" t="s">
        <v>201</v>
      </c>
      <c r="D976" s="4" t="s">
        <v>202</v>
      </c>
      <c r="E976" s="50" t="s">
        <v>230</v>
      </c>
      <c r="F976" s="41">
        <f>IF(E976="Нет", 0, IF(E976="Да", A976, 0))</f>
        <v>0</v>
      </c>
      <c r="G976" s="95" t="s">
        <v>239</v>
      </c>
      <c r="H976" s="50" t="s">
        <v>230</v>
      </c>
      <c r="I976" s="41">
        <f>IF(H976="Нет", 0, IF(H976="Да", A976, 0))</f>
        <v>0</v>
      </c>
      <c r="K976" s="3">
        <v>1</v>
      </c>
      <c r="L976" s="3" t="s">
        <v>4</v>
      </c>
      <c r="M976" s="4" t="s">
        <v>5</v>
      </c>
      <c r="N976" s="4" t="s">
        <v>6</v>
      </c>
      <c r="O976" s="43" t="s">
        <v>230</v>
      </c>
      <c r="P976" s="41">
        <f>IF(O976="Нет",0,IF(O976="Да",K976,0))</f>
        <v>0</v>
      </c>
      <c r="Q976" s="95" t="str">
        <f>G976</f>
        <v>controls have been implemented etc.</v>
      </c>
      <c r="R976" s="43" t="s">
        <v>230</v>
      </c>
      <c r="S976" s="41">
        <f>IF(R976="Нет",0,IF(R976="Да",K976,0))</f>
        <v>0</v>
      </c>
    </row>
    <row r="977" spans="1:19" ht="105">
      <c r="A977" s="3">
        <v>2</v>
      </c>
      <c r="B977" s="3" t="s">
        <v>203</v>
      </c>
      <c r="C977" s="4" t="s">
        <v>204</v>
      </c>
      <c r="D977" s="4" t="s">
        <v>205</v>
      </c>
      <c r="E977" s="41" t="s">
        <v>230</v>
      </c>
      <c r="F977" s="41">
        <f>IF(E977="Нет", 0, IF(E977="Да", A977, 0))</f>
        <v>0</v>
      </c>
      <c r="G977" s="96"/>
      <c r="H977" s="41" t="s">
        <v>230</v>
      </c>
      <c r="I977" s="41">
        <f>IF(H977="Нет", 0, IF(H977="Да", A977, 0))</f>
        <v>0</v>
      </c>
      <c r="K977" s="3">
        <v>2</v>
      </c>
      <c r="L977" s="3" t="s">
        <v>7</v>
      </c>
      <c r="M977" s="4" t="s">
        <v>8</v>
      </c>
      <c r="N977" s="4" t="s">
        <v>9</v>
      </c>
      <c r="O977" s="43" t="s">
        <v>230</v>
      </c>
      <c r="P977" s="41">
        <f>IF(O977="Нет", 0, IF(O977="Да", K977, 0))</f>
        <v>0</v>
      </c>
      <c r="Q977" s="96"/>
      <c r="R977" s="43" t="s">
        <v>230</v>
      </c>
      <c r="S977" s="41">
        <f>IF(R977="Нет", 0, IF(R977="Да", K977, 0))</f>
        <v>0</v>
      </c>
    </row>
    <row r="978" spans="1:19" ht="105">
      <c r="A978" s="3">
        <v>3</v>
      </c>
      <c r="B978" s="3" t="s">
        <v>206</v>
      </c>
      <c r="C978" s="4" t="s">
        <v>207</v>
      </c>
      <c r="D978" s="4" t="s">
        <v>208</v>
      </c>
      <c r="E978" s="41" t="s">
        <v>230</v>
      </c>
      <c r="F978" s="41">
        <f>IF(E978="Нет", 0, IF(E978="Да", A978, 0))</f>
        <v>0</v>
      </c>
      <c r="G978" s="96"/>
      <c r="H978" s="41" t="s">
        <v>230</v>
      </c>
      <c r="I978" s="41">
        <f>IF(H978="Нет", 0, IF(H978="Да", A978, 0))</f>
        <v>0</v>
      </c>
      <c r="K978" s="3">
        <v>3</v>
      </c>
      <c r="L978" s="4" t="s">
        <v>17</v>
      </c>
      <c r="M978" s="4" t="s">
        <v>10</v>
      </c>
      <c r="N978" s="4" t="s">
        <v>11</v>
      </c>
      <c r="O978" s="43" t="s">
        <v>230</v>
      </c>
      <c r="P978" s="41">
        <f>IF(O978="Нет", 0, IF(O978="Да", K978, 0))</f>
        <v>0</v>
      </c>
      <c r="Q978" s="96"/>
      <c r="R978" s="43" t="s">
        <v>230</v>
      </c>
      <c r="S978" s="41">
        <f>IF(R978="Нет", 0, IF(R978="Да", K978, 0))</f>
        <v>0</v>
      </c>
    </row>
    <row r="979" spans="1:19" ht="120">
      <c r="A979" s="3">
        <v>4</v>
      </c>
      <c r="B979" s="3" t="s">
        <v>209</v>
      </c>
      <c r="C979" s="4" t="s">
        <v>210</v>
      </c>
      <c r="D979" s="4" t="s">
        <v>211</v>
      </c>
      <c r="E979" s="41" t="s">
        <v>230</v>
      </c>
      <c r="F979" s="41">
        <f>IF(E979="Нет", 0, IF(E979="Да", A979, 0))</f>
        <v>0</v>
      </c>
      <c r="G979" s="96"/>
      <c r="H979" s="41" t="s">
        <v>230</v>
      </c>
      <c r="I979" s="41">
        <f>IF(H979="Нет", 0, IF(H979="Да", A979, 0))</f>
        <v>0</v>
      </c>
      <c r="K979" s="3">
        <v>4</v>
      </c>
      <c r="L979" s="3" t="s">
        <v>12</v>
      </c>
      <c r="M979" s="4" t="s">
        <v>13</v>
      </c>
      <c r="N979" s="4" t="s">
        <v>14</v>
      </c>
      <c r="O979" s="43" t="s">
        <v>230</v>
      </c>
      <c r="P979" s="41">
        <f>IF(O979="Нет", 0, IF(O979="Да", K979, 0))</f>
        <v>0</v>
      </c>
      <c r="Q979" s="96"/>
      <c r="R979" s="43" t="s">
        <v>230</v>
      </c>
      <c r="S979" s="41">
        <f>IF(R979="Нет", 0, IF(R979="Да", K979, 0))</f>
        <v>0</v>
      </c>
    </row>
    <row r="980" spans="1:19" ht="135">
      <c r="A980" s="3">
        <v>5</v>
      </c>
      <c r="B980" s="3" t="s">
        <v>212</v>
      </c>
      <c r="C980" s="4" t="s">
        <v>213</v>
      </c>
      <c r="D980" s="4" t="s">
        <v>214</v>
      </c>
      <c r="E980" s="41" t="s">
        <v>230</v>
      </c>
      <c r="F980" s="42">
        <f>IF(E980="Нет", 0, IF(E980="Да", A980, 0))</f>
        <v>0</v>
      </c>
      <c r="G980" s="97"/>
      <c r="H980" s="41" t="s">
        <v>230</v>
      </c>
      <c r="I980" s="42">
        <f>IF(H980="Нет", 0, IF(H980="Да", A980, 0))</f>
        <v>0</v>
      </c>
      <c r="K980" s="3">
        <v>5</v>
      </c>
      <c r="L980" s="3" t="s">
        <v>15</v>
      </c>
      <c r="M980" s="4" t="s">
        <v>16</v>
      </c>
      <c r="N980" s="4" t="s">
        <v>18</v>
      </c>
      <c r="O980" s="43" t="s">
        <v>230</v>
      </c>
      <c r="P980" s="42">
        <f>IF(O980="Нет", 0, IF(O980="Да", K980, 0))</f>
        <v>0</v>
      </c>
      <c r="Q980" s="97"/>
      <c r="R980" s="43" t="s">
        <v>230</v>
      </c>
      <c r="S980" s="42">
        <f>IF(R980="Нет", 0, IF(R980="Да", K980, 0))</f>
        <v>0</v>
      </c>
    </row>
    <row r="984" spans="1:19" ht="19.5" thickBot="1">
      <c r="A984" s="44" t="s">
        <v>228</v>
      </c>
      <c r="B984" s="45" t="str">
        <f>'орг-упр деятельность'!F93</f>
        <v>5)     неприменение санкций в случае нарушения договорных обязательств;</v>
      </c>
      <c r="C984" s="45"/>
      <c r="D984" s="45"/>
      <c r="E984" s="46"/>
      <c r="F984" s="46"/>
      <c r="G984" s="46"/>
      <c r="H984" s="46"/>
      <c r="I984" s="46"/>
      <c r="J984" s="46"/>
      <c r="K984" s="46"/>
      <c r="L984" s="46"/>
      <c r="M984" s="46"/>
      <c r="N984" s="46"/>
      <c r="O984" s="46"/>
      <c r="P984" s="46"/>
      <c r="Q984" s="46"/>
      <c r="R984" s="46"/>
      <c r="S984" s="46"/>
    </row>
    <row r="985" spans="1:19" ht="21.75" thickBot="1">
      <c r="A985" s="57" t="s">
        <v>229</v>
      </c>
      <c r="D985" s="55" t="s">
        <v>230</v>
      </c>
      <c r="E985" s="1"/>
      <c r="F985" s="49">
        <f>SUM(F988:F992)</f>
        <v>0</v>
      </c>
      <c r="G985" s="1"/>
      <c r="H985" s="1"/>
      <c r="I985" s="49">
        <f>SUM(I988:I992)</f>
        <v>0</v>
      </c>
      <c r="J985" s="1"/>
      <c r="K985" s="1"/>
      <c r="L985" s="1"/>
      <c r="M985" s="1"/>
      <c r="N985" s="1"/>
      <c r="O985" s="1"/>
      <c r="P985" s="49">
        <f>SUM(P988:P992)</f>
        <v>0</v>
      </c>
      <c r="Q985" s="1"/>
      <c r="R985" s="1"/>
      <c r="S985" s="49">
        <f>SUM(S988:S992)</f>
        <v>0</v>
      </c>
    </row>
    <row r="986" spans="1:19" ht="15.75">
      <c r="A986" s="48" t="s">
        <v>232</v>
      </c>
      <c r="K986" s="48" t="s">
        <v>233</v>
      </c>
    </row>
    <row r="987" spans="1:19" ht="25.5">
      <c r="A987" s="51" t="s">
        <v>0</v>
      </c>
      <c r="B987" s="52" t="s">
        <v>197</v>
      </c>
      <c r="C987" s="51" t="s">
        <v>198</v>
      </c>
      <c r="D987" s="51" t="s">
        <v>199</v>
      </c>
      <c r="E987" s="54" t="s">
        <v>234</v>
      </c>
      <c r="F987" s="54" t="s">
        <v>236</v>
      </c>
      <c r="G987" s="54" t="s">
        <v>235</v>
      </c>
      <c r="H987" s="54" t="s">
        <v>234</v>
      </c>
      <c r="I987" s="54" t="s">
        <v>237</v>
      </c>
      <c r="J987" s="53"/>
      <c r="K987" s="51" t="s">
        <v>0</v>
      </c>
      <c r="L987" s="51" t="s">
        <v>1</v>
      </c>
      <c r="M987" s="52" t="s">
        <v>2</v>
      </c>
      <c r="N987" s="51" t="s">
        <v>3</v>
      </c>
      <c r="O987" s="54" t="s">
        <v>234</v>
      </c>
      <c r="P987" s="51" t="s">
        <v>233</v>
      </c>
      <c r="Q987" s="54" t="s">
        <v>235</v>
      </c>
      <c r="R987" s="54" t="s">
        <v>234</v>
      </c>
      <c r="S987" s="54" t="str">
        <f>$S$32</f>
        <v>Итоговая вероятность</v>
      </c>
    </row>
    <row r="988" spans="1:19" ht="135">
      <c r="A988" s="3">
        <v>1</v>
      </c>
      <c r="B988" s="3" t="s">
        <v>200</v>
      </c>
      <c r="C988" s="4" t="s">
        <v>201</v>
      </c>
      <c r="D988" s="4" t="s">
        <v>202</v>
      </c>
      <c r="E988" s="50" t="s">
        <v>230</v>
      </c>
      <c r="F988" s="41">
        <f>IF(E988="Нет", 0, IF(E988="Да", A988, 0))</f>
        <v>0</v>
      </c>
      <c r="G988" s="95" t="s">
        <v>239</v>
      </c>
      <c r="H988" s="50" t="s">
        <v>230</v>
      </c>
      <c r="I988" s="41">
        <f>IF(H988="Нет", 0, IF(H988="Да", A988, 0))</f>
        <v>0</v>
      </c>
      <c r="K988" s="3">
        <v>1</v>
      </c>
      <c r="L988" s="3" t="s">
        <v>4</v>
      </c>
      <c r="M988" s="4" t="s">
        <v>5</v>
      </c>
      <c r="N988" s="4" t="s">
        <v>6</v>
      </c>
      <c r="O988" s="43" t="s">
        <v>230</v>
      </c>
      <c r="P988" s="41">
        <f>IF(O988="Нет",0,IF(O988="Да",K988,0))</f>
        <v>0</v>
      </c>
      <c r="Q988" s="95" t="str">
        <f>G988</f>
        <v>controls have been implemented etc.</v>
      </c>
      <c r="R988" s="43" t="s">
        <v>230</v>
      </c>
      <c r="S988" s="41">
        <f>IF(R988="Нет",0,IF(R988="Да",K988,0))</f>
        <v>0</v>
      </c>
    </row>
    <row r="989" spans="1:19" ht="105">
      <c r="A989" s="3">
        <v>2</v>
      </c>
      <c r="B989" s="3" t="s">
        <v>203</v>
      </c>
      <c r="C989" s="4" t="s">
        <v>204</v>
      </c>
      <c r="D989" s="4" t="s">
        <v>205</v>
      </c>
      <c r="E989" s="41" t="s">
        <v>230</v>
      </c>
      <c r="F989" s="41">
        <f>IF(E989="Нет", 0, IF(E989="Да", A989, 0))</f>
        <v>0</v>
      </c>
      <c r="G989" s="96"/>
      <c r="H989" s="41" t="s">
        <v>230</v>
      </c>
      <c r="I989" s="41">
        <f>IF(H989="Нет", 0, IF(H989="Да", A989, 0))</f>
        <v>0</v>
      </c>
      <c r="K989" s="3">
        <v>2</v>
      </c>
      <c r="L989" s="3" t="s">
        <v>7</v>
      </c>
      <c r="M989" s="4" t="s">
        <v>8</v>
      </c>
      <c r="N989" s="4" t="s">
        <v>9</v>
      </c>
      <c r="O989" s="43" t="s">
        <v>230</v>
      </c>
      <c r="P989" s="41">
        <f>IF(O989="Нет", 0, IF(O989="Да", K989, 0))</f>
        <v>0</v>
      </c>
      <c r="Q989" s="96"/>
      <c r="R989" s="43" t="s">
        <v>230</v>
      </c>
      <c r="S989" s="41">
        <f>IF(R989="Нет", 0, IF(R989="Да", K989, 0))</f>
        <v>0</v>
      </c>
    </row>
    <row r="990" spans="1:19" ht="105">
      <c r="A990" s="3">
        <v>3</v>
      </c>
      <c r="B990" s="3" t="s">
        <v>206</v>
      </c>
      <c r="C990" s="4" t="s">
        <v>207</v>
      </c>
      <c r="D990" s="4" t="s">
        <v>208</v>
      </c>
      <c r="E990" s="41" t="s">
        <v>230</v>
      </c>
      <c r="F990" s="41">
        <f>IF(E990="Нет", 0, IF(E990="Да", A990, 0))</f>
        <v>0</v>
      </c>
      <c r="G990" s="96"/>
      <c r="H990" s="41" t="s">
        <v>230</v>
      </c>
      <c r="I990" s="41">
        <f>IF(H990="Нет", 0, IF(H990="Да", A990, 0))</f>
        <v>0</v>
      </c>
      <c r="K990" s="3">
        <v>3</v>
      </c>
      <c r="L990" s="4" t="s">
        <v>17</v>
      </c>
      <c r="M990" s="4" t="s">
        <v>10</v>
      </c>
      <c r="N990" s="4" t="s">
        <v>11</v>
      </c>
      <c r="O990" s="43" t="s">
        <v>230</v>
      </c>
      <c r="P990" s="41">
        <f>IF(O990="Нет", 0, IF(O990="Да", K990, 0))</f>
        <v>0</v>
      </c>
      <c r="Q990" s="96"/>
      <c r="R990" s="43" t="s">
        <v>230</v>
      </c>
      <c r="S990" s="41">
        <f>IF(R990="Нет", 0, IF(R990="Да", K990, 0))</f>
        <v>0</v>
      </c>
    </row>
    <row r="991" spans="1:19" ht="120">
      <c r="A991" s="3">
        <v>4</v>
      </c>
      <c r="B991" s="3" t="s">
        <v>209</v>
      </c>
      <c r="C991" s="4" t="s">
        <v>210</v>
      </c>
      <c r="D991" s="4" t="s">
        <v>211</v>
      </c>
      <c r="E991" s="41" t="s">
        <v>230</v>
      </c>
      <c r="F991" s="41">
        <f>IF(E991="Нет", 0, IF(E991="Да", A991, 0))</f>
        <v>0</v>
      </c>
      <c r="G991" s="96"/>
      <c r="H991" s="41" t="s">
        <v>230</v>
      </c>
      <c r="I991" s="41">
        <f>IF(H991="Нет", 0, IF(H991="Да", A991, 0))</f>
        <v>0</v>
      </c>
      <c r="K991" s="3">
        <v>4</v>
      </c>
      <c r="L991" s="3" t="s">
        <v>12</v>
      </c>
      <c r="M991" s="4" t="s">
        <v>13</v>
      </c>
      <c r="N991" s="4" t="s">
        <v>14</v>
      </c>
      <c r="O991" s="43" t="s">
        <v>230</v>
      </c>
      <c r="P991" s="41">
        <f>IF(O991="Нет", 0, IF(O991="Да", K991, 0))</f>
        <v>0</v>
      </c>
      <c r="Q991" s="96"/>
      <c r="R991" s="43" t="s">
        <v>230</v>
      </c>
      <c r="S991" s="41">
        <f>IF(R991="Нет", 0, IF(R991="Да", K991, 0))</f>
        <v>0</v>
      </c>
    </row>
    <row r="992" spans="1:19" ht="135">
      <c r="A992" s="3">
        <v>5</v>
      </c>
      <c r="B992" s="3" t="s">
        <v>212</v>
      </c>
      <c r="C992" s="4" t="s">
        <v>213</v>
      </c>
      <c r="D992" s="4" t="s">
        <v>214</v>
      </c>
      <c r="E992" s="41" t="s">
        <v>230</v>
      </c>
      <c r="F992" s="42">
        <f>IF(E992="Нет", 0, IF(E992="Да", A992, 0))</f>
        <v>0</v>
      </c>
      <c r="G992" s="97"/>
      <c r="H992" s="41" t="s">
        <v>230</v>
      </c>
      <c r="I992" s="42">
        <f>IF(H992="Нет", 0, IF(H992="Да", A992, 0))</f>
        <v>0</v>
      </c>
      <c r="K992" s="3">
        <v>5</v>
      </c>
      <c r="L992" s="3" t="s">
        <v>15</v>
      </c>
      <c r="M992" s="4" t="s">
        <v>16</v>
      </c>
      <c r="N992" s="4" t="s">
        <v>18</v>
      </c>
      <c r="O992" s="43" t="s">
        <v>230</v>
      </c>
      <c r="P992" s="42">
        <f>IF(O992="Нет", 0, IF(O992="Да", K992, 0))</f>
        <v>0</v>
      </c>
      <c r="Q992" s="97"/>
      <c r="R992" s="43" t="s">
        <v>230</v>
      </c>
      <c r="S992" s="42">
        <f>IF(R992="Нет", 0, IF(R992="Да", K992, 0))</f>
        <v>0</v>
      </c>
    </row>
    <row r="995" spans="1:19" ht="19.5" thickBot="1">
      <c r="A995" s="44" t="s">
        <v>228</v>
      </c>
      <c r="B995" s="45" t="str">
        <f>'орг-упр деятельность'!F94</f>
        <v>6)     значительные корректировки условий на этапе исполнения договора;</v>
      </c>
      <c r="C995" s="45"/>
      <c r="D995" s="45"/>
      <c r="E995" s="46"/>
      <c r="F995" s="46"/>
      <c r="G995" s="46"/>
      <c r="H995" s="46"/>
      <c r="I995" s="46"/>
      <c r="J995" s="46"/>
      <c r="K995" s="46"/>
      <c r="L995" s="46"/>
      <c r="M995" s="46"/>
      <c r="N995" s="46"/>
      <c r="O995" s="46"/>
      <c r="P995" s="46"/>
      <c r="Q995" s="46"/>
      <c r="R995" s="46"/>
      <c r="S995" s="46"/>
    </row>
    <row r="996" spans="1:19" ht="21.75" thickBot="1">
      <c r="A996" s="57" t="s">
        <v>229</v>
      </c>
      <c r="D996" s="55" t="s">
        <v>230</v>
      </c>
      <c r="E996" s="1"/>
      <c r="F996" s="49">
        <f>SUM(F999:F1003)</f>
        <v>0</v>
      </c>
      <c r="G996" s="1"/>
      <c r="H996" s="1"/>
      <c r="I996" s="49">
        <f>SUM(I999:I1003)</f>
        <v>0</v>
      </c>
      <c r="J996" s="1"/>
      <c r="K996" s="1"/>
      <c r="L996" s="1"/>
      <c r="M996" s="1"/>
      <c r="N996" s="1"/>
      <c r="O996" s="1"/>
      <c r="P996" s="49">
        <f>SUM(P999:P1003)</f>
        <v>0</v>
      </c>
      <c r="Q996" s="1"/>
      <c r="R996" s="1"/>
      <c r="S996" s="49">
        <f>SUM(S999:S1003)</f>
        <v>0</v>
      </c>
    </row>
    <row r="997" spans="1:19" ht="15.75">
      <c r="A997" s="48" t="s">
        <v>232</v>
      </c>
      <c r="K997" s="48" t="s">
        <v>233</v>
      </c>
    </row>
    <row r="998" spans="1:19" ht="25.5">
      <c r="A998" s="51" t="s">
        <v>0</v>
      </c>
      <c r="B998" s="52" t="s">
        <v>197</v>
      </c>
      <c r="C998" s="51" t="s">
        <v>198</v>
      </c>
      <c r="D998" s="51" t="s">
        <v>199</v>
      </c>
      <c r="E998" s="54" t="s">
        <v>234</v>
      </c>
      <c r="F998" s="54" t="s">
        <v>236</v>
      </c>
      <c r="G998" s="54" t="s">
        <v>235</v>
      </c>
      <c r="H998" s="54" t="s">
        <v>234</v>
      </c>
      <c r="I998" s="54" t="s">
        <v>237</v>
      </c>
      <c r="J998" s="53"/>
      <c r="K998" s="51" t="s">
        <v>0</v>
      </c>
      <c r="L998" s="51" t="s">
        <v>1</v>
      </c>
      <c r="M998" s="52" t="s">
        <v>2</v>
      </c>
      <c r="N998" s="51" t="s">
        <v>3</v>
      </c>
      <c r="O998" s="54" t="s">
        <v>234</v>
      </c>
      <c r="P998" s="51" t="s">
        <v>233</v>
      </c>
      <c r="Q998" s="54" t="s">
        <v>235</v>
      </c>
      <c r="R998" s="54" t="s">
        <v>234</v>
      </c>
      <c r="S998" s="54" t="str">
        <f>$S$32</f>
        <v>Итоговая вероятность</v>
      </c>
    </row>
    <row r="999" spans="1:19" ht="135">
      <c r="A999" s="3">
        <v>1</v>
      </c>
      <c r="B999" s="3" t="s">
        <v>200</v>
      </c>
      <c r="C999" s="4" t="s">
        <v>201</v>
      </c>
      <c r="D999" s="4" t="s">
        <v>202</v>
      </c>
      <c r="E999" s="50" t="s">
        <v>230</v>
      </c>
      <c r="F999" s="41">
        <f>IF(E999="Нет", 0, IF(E999="Да", A999, 0))</f>
        <v>0</v>
      </c>
      <c r="G999" s="95" t="s">
        <v>239</v>
      </c>
      <c r="H999" s="50" t="s">
        <v>230</v>
      </c>
      <c r="I999" s="41">
        <f>IF(H999="Нет", 0, IF(H999="Да", A999, 0))</f>
        <v>0</v>
      </c>
      <c r="K999" s="3">
        <v>1</v>
      </c>
      <c r="L999" s="3" t="s">
        <v>4</v>
      </c>
      <c r="M999" s="4" t="s">
        <v>5</v>
      </c>
      <c r="N999" s="4" t="s">
        <v>6</v>
      </c>
      <c r="O999" s="43" t="s">
        <v>230</v>
      </c>
      <c r="P999" s="41">
        <f>IF(O999="Нет",0,IF(O999="Да",K999,0))</f>
        <v>0</v>
      </c>
      <c r="Q999" s="95" t="str">
        <f>G999</f>
        <v>controls have been implemented etc.</v>
      </c>
      <c r="R999" s="43" t="s">
        <v>230</v>
      </c>
      <c r="S999" s="41">
        <f>IF(R999="Нет",0,IF(R999="Да",K999,0))</f>
        <v>0</v>
      </c>
    </row>
    <row r="1000" spans="1:19" ht="105">
      <c r="A1000" s="3">
        <v>2</v>
      </c>
      <c r="B1000" s="3" t="s">
        <v>203</v>
      </c>
      <c r="C1000" s="4" t="s">
        <v>204</v>
      </c>
      <c r="D1000" s="4" t="s">
        <v>205</v>
      </c>
      <c r="E1000" s="41" t="s">
        <v>230</v>
      </c>
      <c r="F1000" s="41">
        <f>IF(E1000="Нет", 0, IF(E1000="Да", A1000, 0))</f>
        <v>0</v>
      </c>
      <c r="G1000" s="96"/>
      <c r="H1000" s="41" t="s">
        <v>230</v>
      </c>
      <c r="I1000" s="41">
        <f>IF(H1000="Нет", 0, IF(H1000="Да", A1000, 0))</f>
        <v>0</v>
      </c>
      <c r="K1000" s="3">
        <v>2</v>
      </c>
      <c r="L1000" s="3" t="s">
        <v>7</v>
      </c>
      <c r="M1000" s="4" t="s">
        <v>8</v>
      </c>
      <c r="N1000" s="4" t="s">
        <v>9</v>
      </c>
      <c r="O1000" s="43" t="s">
        <v>230</v>
      </c>
      <c r="P1000" s="41">
        <f>IF(O1000="Нет", 0, IF(O1000="Да", K1000, 0))</f>
        <v>0</v>
      </c>
      <c r="Q1000" s="96"/>
      <c r="R1000" s="43" t="s">
        <v>230</v>
      </c>
      <c r="S1000" s="41">
        <f>IF(R1000="Нет", 0, IF(R1000="Да", K1000, 0))</f>
        <v>0</v>
      </c>
    </row>
    <row r="1001" spans="1:19" ht="105">
      <c r="A1001" s="3">
        <v>3</v>
      </c>
      <c r="B1001" s="3" t="s">
        <v>206</v>
      </c>
      <c r="C1001" s="4" t="s">
        <v>207</v>
      </c>
      <c r="D1001" s="4" t="s">
        <v>208</v>
      </c>
      <c r="E1001" s="41" t="s">
        <v>230</v>
      </c>
      <c r="F1001" s="41">
        <f>IF(E1001="Нет", 0, IF(E1001="Да", A1001, 0))</f>
        <v>0</v>
      </c>
      <c r="G1001" s="96"/>
      <c r="H1001" s="41" t="s">
        <v>230</v>
      </c>
      <c r="I1001" s="41">
        <f>IF(H1001="Нет", 0, IF(H1001="Да", A1001, 0))</f>
        <v>0</v>
      </c>
      <c r="K1001" s="3">
        <v>3</v>
      </c>
      <c r="L1001" s="4" t="s">
        <v>17</v>
      </c>
      <c r="M1001" s="4" t="s">
        <v>10</v>
      </c>
      <c r="N1001" s="4" t="s">
        <v>11</v>
      </c>
      <c r="O1001" s="43" t="s">
        <v>230</v>
      </c>
      <c r="P1001" s="41">
        <f>IF(O1001="Нет", 0, IF(O1001="Да", K1001, 0))</f>
        <v>0</v>
      </c>
      <c r="Q1001" s="96"/>
      <c r="R1001" s="43" t="s">
        <v>230</v>
      </c>
      <c r="S1001" s="41">
        <f>IF(R1001="Нет", 0, IF(R1001="Да", K1001, 0))</f>
        <v>0</v>
      </c>
    </row>
    <row r="1002" spans="1:19" ht="120">
      <c r="A1002" s="3">
        <v>4</v>
      </c>
      <c r="B1002" s="3" t="s">
        <v>209</v>
      </c>
      <c r="C1002" s="4" t="s">
        <v>210</v>
      </c>
      <c r="D1002" s="4" t="s">
        <v>211</v>
      </c>
      <c r="E1002" s="41" t="s">
        <v>230</v>
      </c>
      <c r="F1002" s="41">
        <f>IF(E1002="Нет", 0, IF(E1002="Да", A1002, 0))</f>
        <v>0</v>
      </c>
      <c r="G1002" s="96"/>
      <c r="H1002" s="41" t="s">
        <v>230</v>
      </c>
      <c r="I1002" s="41">
        <f>IF(H1002="Нет", 0, IF(H1002="Да", A1002, 0))</f>
        <v>0</v>
      </c>
      <c r="K1002" s="3">
        <v>4</v>
      </c>
      <c r="L1002" s="3" t="s">
        <v>12</v>
      </c>
      <c r="M1002" s="4" t="s">
        <v>13</v>
      </c>
      <c r="N1002" s="4" t="s">
        <v>14</v>
      </c>
      <c r="O1002" s="43" t="s">
        <v>230</v>
      </c>
      <c r="P1002" s="41">
        <f>IF(O1002="Нет", 0, IF(O1002="Да", K1002, 0))</f>
        <v>0</v>
      </c>
      <c r="Q1002" s="96"/>
      <c r="R1002" s="43" t="s">
        <v>230</v>
      </c>
      <c r="S1002" s="41">
        <f>IF(R1002="Нет", 0, IF(R1002="Да", K1002, 0))</f>
        <v>0</v>
      </c>
    </row>
    <row r="1003" spans="1:19" ht="135">
      <c r="A1003" s="3">
        <v>5</v>
      </c>
      <c r="B1003" s="3" t="s">
        <v>212</v>
      </c>
      <c r="C1003" s="4" t="s">
        <v>213</v>
      </c>
      <c r="D1003" s="4" t="s">
        <v>214</v>
      </c>
      <c r="E1003" s="41" t="s">
        <v>230</v>
      </c>
      <c r="F1003" s="42">
        <f>IF(E1003="Нет", 0, IF(E1003="Да", A1003, 0))</f>
        <v>0</v>
      </c>
      <c r="G1003" s="97"/>
      <c r="H1003" s="41" t="s">
        <v>230</v>
      </c>
      <c r="I1003" s="42">
        <f>IF(H1003="Нет", 0, IF(H1003="Да", A1003, 0))</f>
        <v>0</v>
      </c>
      <c r="K1003" s="3">
        <v>5</v>
      </c>
      <c r="L1003" s="3" t="s">
        <v>15</v>
      </c>
      <c r="M1003" s="4" t="s">
        <v>16</v>
      </c>
      <c r="N1003" s="4" t="s">
        <v>18</v>
      </c>
      <c r="O1003" s="43" t="s">
        <v>230</v>
      </c>
      <c r="P1003" s="42">
        <f>IF(O1003="Нет", 0, IF(O1003="Да", K1003, 0))</f>
        <v>0</v>
      </c>
      <c r="Q1003" s="97"/>
      <c r="R1003" s="43" t="s">
        <v>230</v>
      </c>
      <c r="S1003" s="42">
        <f>IF(R1003="Нет", 0, IF(R1003="Да", K1003, 0))</f>
        <v>0</v>
      </c>
    </row>
    <row r="1006" spans="1:19" ht="19.5" thickBot="1">
      <c r="A1006" s="44" t="s">
        <v>228</v>
      </c>
      <c r="B1006" s="45" t="str">
        <f>'орг-упр деятельность'!F95</f>
        <v>7)     не своевременная подача иска к контрагенту за нарушения договорных обязательств;</v>
      </c>
      <c r="C1006" s="45"/>
      <c r="D1006" s="45"/>
      <c r="E1006" s="46"/>
      <c r="F1006" s="46"/>
      <c r="G1006" s="46"/>
      <c r="H1006" s="46"/>
      <c r="I1006" s="46"/>
      <c r="J1006" s="46"/>
      <c r="K1006" s="46"/>
      <c r="L1006" s="46"/>
      <c r="M1006" s="46"/>
      <c r="N1006" s="46"/>
      <c r="O1006" s="46"/>
      <c r="P1006" s="46"/>
      <c r="Q1006" s="46"/>
      <c r="R1006" s="46"/>
      <c r="S1006" s="46"/>
    </row>
    <row r="1007" spans="1:19" ht="21.75" thickBot="1">
      <c r="A1007" s="57" t="s">
        <v>229</v>
      </c>
      <c r="D1007" s="55" t="s">
        <v>230</v>
      </c>
      <c r="E1007" s="1"/>
      <c r="F1007" s="49">
        <f>SUM(F1010:F1014)</f>
        <v>0</v>
      </c>
      <c r="G1007" s="1"/>
      <c r="H1007" s="1"/>
      <c r="I1007" s="49">
        <f>SUM(I1010:I1014)</f>
        <v>0</v>
      </c>
      <c r="J1007" s="1"/>
      <c r="K1007" s="1"/>
      <c r="L1007" s="1"/>
      <c r="M1007" s="1"/>
      <c r="N1007" s="1"/>
      <c r="O1007" s="1"/>
      <c r="P1007" s="49">
        <f>SUM(P1010:P1014)</f>
        <v>0</v>
      </c>
      <c r="Q1007" s="1"/>
      <c r="R1007" s="1"/>
      <c r="S1007" s="49">
        <f>SUM(S1010:S1014)</f>
        <v>0</v>
      </c>
    </row>
    <row r="1008" spans="1:19" ht="15.75">
      <c r="A1008" s="48" t="s">
        <v>232</v>
      </c>
      <c r="K1008" s="48" t="s">
        <v>233</v>
      </c>
    </row>
    <row r="1009" spans="1:19" ht="25.5">
      <c r="A1009" s="51" t="s">
        <v>0</v>
      </c>
      <c r="B1009" s="52" t="s">
        <v>197</v>
      </c>
      <c r="C1009" s="51" t="s">
        <v>198</v>
      </c>
      <c r="D1009" s="51" t="s">
        <v>199</v>
      </c>
      <c r="E1009" s="54" t="s">
        <v>234</v>
      </c>
      <c r="F1009" s="54" t="s">
        <v>236</v>
      </c>
      <c r="G1009" s="54" t="s">
        <v>235</v>
      </c>
      <c r="H1009" s="54" t="s">
        <v>234</v>
      </c>
      <c r="I1009" s="54" t="s">
        <v>237</v>
      </c>
      <c r="J1009" s="53"/>
      <c r="K1009" s="51" t="s">
        <v>0</v>
      </c>
      <c r="L1009" s="51" t="s">
        <v>1</v>
      </c>
      <c r="M1009" s="52" t="s">
        <v>2</v>
      </c>
      <c r="N1009" s="51" t="s">
        <v>3</v>
      </c>
      <c r="O1009" s="54" t="s">
        <v>234</v>
      </c>
      <c r="P1009" s="51" t="s">
        <v>233</v>
      </c>
      <c r="Q1009" s="54" t="s">
        <v>235</v>
      </c>
      <c r="R1009" s="54" t="s">
        <v>234</v>
      </c>
      <c r="S1009" s="54" t="str">
        <f>$S$32</f>
        <v>Итоговая вероятность</v>
      </c>
    </row>
    <row r="1010" spans="1:19" ht="135">
      <c r="A1010" s="3">
        <v>1</v>
      </c>
      <c r="B1010" s="3" t="s">
        <v>200</v>
      </c>
      <c r="C1010" s="4" t="s">
        <v>201</v>
      </c>
      <c r="D1010" s="4" t="s">
        <v>202</v>
      </c>
      <c r="E1010" s="50" t="s">
        <v>230</v>
      </c>
      <c r="F1010" s="41">
        <f>IF(E1010="Нет", 0, IF(E1010="Да", A1010, 0))</f>
        <v>0</v>
      </c>
      <c r="G1010" s="95" t="s">
        <v>239</v>
      </c>
      <c r="H1010" s="50" t="s">
        <v>230</v>
      </c>
      <c r="I1010" s="41">
        <f>IF(H1010="Нет", 0, IF(H1010="Да", A1010, 0))</f>
        <v>0</v>
      </c>
      <c r="K1010" s="3">
        <v>1</v>
      </c>
      <c r="L1010" s="3" t="s">
        <v>4</v>
      </c>
      <c r="M1010" s="4" t="s">
        <v>5</v>
      </c>
      <c r="N1010" s="4" t="s">
        <v>6</v>
      </c>
      <c r="O1010" s="43" t="s">
        <v>230</v>
      </c>
      <c r="P1010" s="41">
        <f>IF(O1010="Нет",0,IF(O1010="Да",K1010,0))</f>
        <v>0</v>
      </c>
      <c r="Q1010" s="95" t="str">
        <f>G1010</f>
        <v>controls have been implemented etc.</v>
      </c>
      <c r="R1010" s="43" t="s">
        <v>230</v>
      </c>
      <c r="S1010" s="41">
        <f>IF(R1010="Нет",0,IF(R1010="Да",K1010,0))</f>
        <v>0</v>
      </c>
    </row>
    <row r="1011" spans="1:19" ht="105">
      <c r="A1011" s="3">
        <v>2</v>
      </c>
      <c r="B1011" s="3" t="s">
        <v>203</v>
      </c>
      <c r="C1011" s="4" t="s">
        <v>204</v>
      </c>
      <c r="D1011" s="4" t="s">
        <v>205</v>
      </c>
      <c r="E1011" s="41" t="s">
        <v>230</v>
      </c>
      <c r="F1011" s="41">
        <f>IF(E1011="Нет", 0, IF(E1011="Да", A1011, 0))</f>
        <v>0</v>
      </c>
      <c r="G1011" s="96"/>
      <c r="H1011" s="50" t="s">
        <v>230</v>
      </c>
      <c r="I1011" s="41">
        <f>IF(H1011="Нет", 0, IF(H1011="Да", A1011, 0))</f>
        <v>0</v>
      </c>
      <c r="K1011" s="3">
        <v>2</v>
      </c>
      <c r="L1011" s="3" t="s">
        <v>7</v>
      </c>
      <c r="M1011" s="4" t="s">
        <v>8</v>
      </c>
      <c r="N1011" s="4" t="s">
        <v>9</v>
      </c>
      <c r="O1011" s="43" t="s">
        <v>230</v>
      </c>
      <c r="P1011" s="41">
        <f>IF(O1011="Нет", 0, IF(O1011="Да", K1011, 0))</f>
        <v>0</v>
      </c>
      <c r="Q1011" s="96"/>
      <c r="R1011" s="43" t="s">
        <v>230</v>
      </c>
      <c r="S1011" s="41">
        <f>IF(R1011="Нет", 0, IF(R1011="Да", K1011, 0))</f>
        <v>0</v>
      </c>
    </row>
    <row r="1012" spans="1:19" ht="105">
      <c r="A1012" s="3">
        <v>3</v>
      </c>
      <c r="B1012" s="3" t="s">
        <v>206</v>
      </c>
      <c r="C1012" s="4" t="s">
        <v>207</v>
      </c>
      <c r="D1012" s="4" t="s">
        <v>208</v>
      </c>
      <c r="E1012" s="41" t="s">
        <v>230</v>
      </c>
      <c r="F1012" s="41">
        <f>IF(E1012="Нет", 0, IF(E1012="Да", A1012, 0))</f>
        <v>0</v>
      </c>
      <c r="G1012" s="96"/>
      <c r="H1012" s="41" t="s">
        <v>230</v>
      </c>
      <c r="I1012" s="41">
        <f>IF(H1012="Нет", 0, IF(H1012="Да", A1012, 0))</f>
        <v>0</v>
      </c>
      <c r="K1012" s="3">
        <v>3</v>
      </c>
      <c r="L1012" s="4" t="s">
        <v>17</v>
      </c>
      <c r="M1012" s="4" t="s">
        <v>10</v>
      </c>
      <c r="N1012" s="4" t="s">
        <v>11</v>
      </c>
      <c r="O1012" s="43" t="s">
        <v>230</v>
      </c>
      <c r="P1012" s="41">
        <f>IF(O1012="Нет", 0, IF(O1012="Да", K1012, 0))</f>
        <v>0</v>
      </c>
      <c r="Q1012" s="96"/>
      <c r="R1012" s="43" t="s">
        <v>230</v>
      </c>
      <c r="S1012" s="41">
        <f>IF(R1012="Нет", 0, IF(R1012="Да", K1012, 0))</f>
        <v>0</v>
      </c>
    </row>
    <row r="1013" spans="1:19" ht="120">
      <c r="A1013" s="3">
        <v>4</v>
      </c>
      <c r="B1013" s="3" t="s">
        <v>209</v>
      </c>
      <c r="C1013" s="4" t="s">
        <v>210</v>
      </c>
      <c r="D1013" s="4" t="s">
        <v>211</v>
      </c>
      <c r="E1013" s="41" t="s">
        <v>230</v>
      </c>
      <c r="F1013" s="41">
        <f>IF(E1013="Нет", 0, IF(E1013="Да", A1013, 0))</f>
        <v>0</v>
      </c>
      <c r="G1013" s="96"/>
      <c r="H1013" s="41" t="s">
        <v>230</v>
      </c>
      <c r="I1013" s="41">
        <f>IF(H1013="Нет", 0, IF(H1013="Да", A1013, 0))</f>
        <v>0</v>
      </c>
      <c r="K1013" s="3">
        <v>4</v>
      </c>
      <c r="L1013" s="3" t="s">
        <v>12</v>
      </c>
      <c r="M1013" s="4" t="s">
        <v>13</v>
      </c>
      <c r="N1013" s="4" t="s">
        <v>14</v>
      </c>
      <c r="O1013" s="43" t="s">
        <v>230</v>
      </c>
      <c r="P1013" s="41">
        <f>IF(O1013="Нет", 0, IF(O1013="Да", K1013, 0))</f>
        <v>0</v>
      </c>
      <c r="Q1013" s="96"/>
      <c r="R1013" s="43" t="s">
        <v>230</v>
      </c>
      <c r="S1013" s="41">
        <f>IF(R1013="Нет", 0, IF(R1013="Да", K1013, 0))</f>
        <v>0</v>
      </c>
    </row>
    <row r="1014" spans="1:19" ht="135">
      <c r="A1014" s="3">
        <v>5</v>
      </c>
      <c r="B1014" s="3" t="s">
        <v>212</v>
      </c>
      <c r="C1014" s="4" t="s">
        <v>213</v>
      </c>
      <c r="D1014" s="4" t="s">
        <v>214</v>
      </c>
      <c r="E1014" s="41" t="s">
        <v>230</v>
      </c>
      <c r="F1014" s="42">
        <f>IF(E1014="Нет", 0, IF(E1014="Да", A1014, 0))</f>
        <v>0</v>
      </c>
      <c r="G1014" s="97"/>
      <c r="H1014" s="41" t="s">
        <v>230</v>
      </c>
      <c r="I1014" s="42">
        <f>IF(H1014="Нет", 0, IF(H1014="Да", A1014, 0))</f>
        <v>0</v>
      </c>
      <c r="K1014" s="3">
        <v>5</v>
      </c>
      <c r="L1014" s="3" t="s">
        <v>15</v>
      </c>
      <c r="M1014" s="4" t="s">
        <v>16</v>
      </c>
      <c r="N1014" s="4" t="s">
        <v>18</v>
      </c>
      <c r="O1014" s="43" t="s">
        <v>230</v>
      </c>
      <c r="P1014" s="42">
        <f>IF(O1014="Нет", 0, IF(O1014="Да", K1014, 0))</f>
        <v>0</v>
      </c>
      <c r="Q1014" s="97"/>
      <c r="R1014" s="43" t="s">
        <v>230</v>
      </c>
      <c r="S1014" s="42">
        <f>IF(R1014="Нет", 0, IF(R1014="Да", K1014, 0))</f>
        <v>0</v>
      </c>
    </row>
    <row r="1018" spans="1:19" ht="19.5" thickBot="1">
      <c r="A1018" s="44" t="s">
        <v>228</v>
      </c>
      <c r="B1018" s="45" t="str">
        <f>'орг-упр деятельность'!F96</f>
        <v>8)     необоснованный отказ от претензий или судебных разбирательств при нарушении контрагентами договорных обязательств;</v>
      </c>
      <c r="C1018" s="45"/>
      <c r="D1018" s="45"/>
      <c r="E1018" s="46"/>
      <c r="F1018" s="46"/>
      <c r="G1018" s="46"/>
      <c r="H1018" s="46"/>
      <c r="I1018" s="46"/>
      <c r="J1018" s="46"/>
      <c r="K1018" s="46"/>
      <c r="L1018" s="46"/>
      <c r="M1018" s="46"/>
      <c r="N1018" s="46"/>
      <c r="O1018" s="46"/>
      <c r="P1018" s="46"/>
      <c r="Q1018" s="46"/>
      <c r="R1018" s="46"/>
      <c r="S1018" s="46"/>
    </row>
    <row r="1019" spans="1:19" ht="21.75" thickBot="1">
      <c r="A1019" s="57" t="s">
        <v>229</v>
      </c>
      <c r="D1019" s="55" t="s">
        <v>230</v>
      </c>
      <c r="E1019" s="1"/>
      <c r="F1019" s="49">
        <f>SUM(F1022:F1026)</f>
        <v>0</v>
      </c>
      <c r="G1019" s="1"/>
      <c r="H1019" s="1"/>
      <c r="I1019" s="49">
        <f>SUM(I1022:I1026)</f>
        <v>0</v>
      </c>
      <c r="J1019" s="1"/>
      <c r="K1019" s="1"/>
      <c r="L1019" s="1"/>
      <c r="M1019" s="1"/>
      <c r="N1019" s="1"/>
      <c r="O1019" s="1"/>
      <c r="P1019" s="49">
        <f>SUM(P1022:P1026)</f>
        <v>0</v>
      </c>
      <c r="Q1019" s="1"/>
      <c r="R1019" s="1"/>
      <c r="S1019" s="49">
        <f>SUM(S1022:S1026)</f>
        <v>0</v>
      </c>
    </row>
    <row r="1020" spans="1:19" ht="15.75">
      <c r="A1020" s="48" t="s">
        <v>232</v>
      </c>
      <c r="K1020" s="48" t="s">
        <v>233</v>
      </c>
    </row>
    <row r="1021" spans="1:19" ht="25.5">
      <c r="A1021" s="51" t="s">
        <v>0</v>
      </c>
      <c r="B1021" s="52" t="s">
        <v>197</v>
      </c>
      <c r="C1021" s="51" t="s">
        <v>198</v>
      </c>
      <c r="D1021" s="51" t="s">
        <v>199</v>
      </c>
      <c r="E1021" s="54" t="s">
        <v>234</v>
      </c>
      <c r="F1021" s="54" t="s">
        <v>236</v>
      </c>
      <c r="G1021" s="54" t="s">
        <v>235</v>
      </c>
      <c r="H1021" s="54" t="s">
        <v>234</v>
      </c>
      <c r="I1021" s="54" t="s">
        <v>237</v>
      </c>
      <c r="J1021" s="53"/>
      <c r="K1021" s="51" t="s">
        <v>0</v>
      </c>
      <c r="L1021" s="51" t="s">
        <v>1</v>
      </c>
      <c r="M1021" s="52" t="s">
        <v>2</v>
      </c>
      <c r="N1021" s="51" t="s">
        <v>3</v>
      </c>
      <c r="O1021" s="54" t="s">
        <v>234</v>
      </c>
      <c r="P1021" s="51" t="s">
        <v>233</v>
      </c>
      <c r="Q1021" s="54" t="s">
        <v>235</v>
      </c>
      <c r="R1021" s="54" t="s">
        <v>234</v>
      </c>
      <c r="S1021" s="54" t="str">
        <f>$S$32</f>
        <v>Итоговая вероятность</v>
      </c>
    </row>
    <row r="1022" spans="1:19" ht="135">
      <c r="A1022" s="3">
        <v>1</v>
      </c>
      <c r="B1022" s="3" t="s">
        <v>200</v>
      </c>
      <c r="C1022" s="4" t="s">
        <v>201</v>
      </c>
      <c r="D1022" s="4" t="s">
        <v>202</v>
      </c>
      <c r="E1022" s="50" t="s">
        <v>230</v>
      </c>
      <c r="F1022" s="41">
        <f>IF(E1022="Нет", 0, IF(E1022="Да", A1022, 0))</f>
        <v>0</v>
      </c>
      <c r="G1022" s="95" t="s">
        <v>239</v>
      </c>
      <c r="H1022" s="50" t="s">
        <v>230</v>
      </c>
      <c r="I1022" s="41">
        <f>IF(H1022="Нет", 0, IF(H1022="Да", A1022, 0))</f>
        <v>0</v>
      </c>
      <c r="K1022" s="3">
        <v>1</v>
      </c>
      <c r="L1022" s="3" t="s">
        <v>4</v>
      </c>
      <c r="M1022" s="4" t="s">
        <v>5</v>
      </c>
      <c r="N1022" s="4" t="s">
        <v>6</v>
      </c>
      <c r="O1022" s="43" t="s">
        <v>230</v>
      </c>
      <c r="P1022" s="41">
        <f>IF(O1022="Нет",0,IF(O1022="Да",K1022,0))</f>
        <v>0</v>
      </c>
      <c r="Q1022" s="95" t="str">
        <f>G1022</f>
        <v>controls have been implemented etc.</v>
      </c>
      <c r="R1022" s="43" t="s">
        <v>230</v>
      </c>
      <c r="S1022" s="41">
        <f>IF(R1022="Нет",0,IF(R1022="Да",K1022,0))</f>
        <v>0</v>
      </c>
    </row>
    <row r="1023" spans="1:19" ht="105">
      <c r="A1023" s="3">
        <v>2</v>
      </c>
      <c r="B1023" s="3" t="s">
        <v>203</v>
      </c>
      <c r="C1023" s="4" t="s">
        <v>204</v>
      </c>
      <c r="D1023" s="4" t="s">
        <v>205</v>
      </c>
      <c r="E1023" s="41" t="s">
        <v>230</v>
      </c>
      <c r="F1023" s="41">
        <f>IF(E1023="Нет", 0, IF(E1023="Да", A1023, 0))</f>
        <v>0</v>
      </c>
      <c r="G1023" s="96"/>
      <c r="H1023" s="41" t="s">
        <v>230</v>
      </c>
      <c r="I1023" s="41">
        <f>IF(H1023="Нет", 0, IF(H1023="Да", A1023, 0))</f>
        <v>0</v>
      </c>
      <c r="K1023" s="3">
        <v>2</v>
      </c>
      <c r="L1023" s="3" t="s">
        <v>7</v>
      </c>
      <c r="M1023" s="4" t="s">
        <v>8</v>
      </c>
      <c r="N1023" s="4" t="s">
        <v>9</v>
      </c>
      <c r="O1023" s="43" t="s">
        <v>230</v>
      </c>
      <c r="P1023" s="41">
        <f>IF(O1023="Нет", 0, IF(O1023="Да", K1023, 0))</f>
        <v>0</v>
      </c>
      <c r="Q1023" s="96"/>
      <c r="R1023" s="43" t="s">
        <v>230</v>
      </c>
      <c r="S1023" s="41">
        <f>IF(R1023="Нет", 0, IF(R1023="Да", K1023, 0))</f>
        <v>0</v>
      </c>
    </row>
    <row r="1024" spans="1:19" ht="105">
      <c r="A1024" s="3">
        <v>3</v>
      </c>
      <c r="B1024" s="3" t="s">
        <v>206</v>
      </c>
      <c r="C1024" s="4" t="s">
        <v>207</v>
      </c>
      <c r="D1024" s="4" t="s">
        <v>208</v>
      </c>
      <c r="E1024" s="41" t="s">
        <v>230</v>
      </c>
      <c r="F1024" s="41">
        <f>IF(E1024="Нет", 0, IF(E1024="Да", A1024, 0))</f>
        <v>0</v>
      </c>
      <c r="G1024" s="96"/>
      <c r="H1024" s="41" t="s">
        <v>230</v>
      </c>
      <c r="I1024" s="41">
        <f>IF(H1024="Нет", 0, IF(H1024="Да", A1024, 0))</f>
        <v>0</v>
      </c>
      <c r="K1024" s="3">
        <v>3</v>
      </c>
      <c r="L1024" s="4" t="s">
        <v>17</v>
      </c>
      <c r="M1024" s="4" t="s">
        <v>10</v>
      </c>
      <c r="N1024" s="4" t="s">
        <v>11</v>
      </c>
      <c r="O1024" s="43" t="s">
        <v>230</v>
      </c>
      <c r="P1024" s="41">
        <f>IF(O1024="Нет", 0, IF(O1024="Да", K1024, 0))</f>
        <v>0</v>
      </c>
      <c r="Q1024" s="96"/>
      <c r="R1024" s="43" t="s">
        <v>230</v>
      </c>
      <c r="S1024" s="41">
        <f>IF(R1024="Нет", 0, IF(R1024="Да", K1024, 0))</f>
        <v>0</v>
      </c>
    </row>
    <row r="1025" spans="1:19" ht="120">
      <c r="A1025" s="3">
        <v>4</v>
      </c>
      <c r="B1025" s="3" t="s">
        <v>209</v>
      </c>
      <c r="C1025" s="4" t="s">
        <v>210</v>
      </c>
      <c r="D1025" s="4" t="s">
        <v>211</v>
      </c>
      <c r="E1025" s="41" t="s">
        <v>230</v>
      </c>
      <c r="F1025" s="41">
        <f>IF(E1025="Нет", 0, IF(E1025="Да", A1025, 0))</f>
        <v>0</v>
      </c>
      <c r="G1025" s="96"/>
      <c r="H1025" s="41" t="s">
        <v>230</v>
      </c>
      <c r="I1025" s="41">
        <f>IF(H1025="Нет", 0, IF(H1025="Да", A1025, 0))</f>
        <v>0</v>
      </c>
      <c r="K1025" s="3">
        <v>4</v>
      </c>
      <c r="L1025" s="3" t="s">
        <v>12</v>
      </c>
      <c r="M1025" s="4" t="s">
        <v>13</v>
      </c>
      <c r="N1025" s="4" t="s">
        <v>14</v>
      </c>
      <c r="O1025" s="43" t="s">
        <v>230</v>
      </c>
      <c r="P1025" s="41">
        <f>IF(O1025="Нет", 0, IF(O1025="Да", K1025, 0))</f>
        <v>0</v>
      </c>
      <c r="Q1025" s="96"/>
      <c r="R1025" s="43" t="s">
        <v>230</v>
      </c>
      <c r="S1025" s="41">
        <f>IF(R1025="Нет", 0, IF(R1025="Да", K1025, 0))</f>
        <v>0</v>
      </c>
    </row>
    <row r="1026" spans="1:19" ht="135">
      <c r="A1026" s="3">
        <v>5</v>
      </c>
      <c r="B1026" s="3" t="s">
        <v>212</v>
      </c>
      <c r="C1026" s="4" t="s">
        <v>213</v>
      </c>
      <c r="D1026" s="4" t="s">
        <v>214</v>
      </c>
      <c r="E1026" s="41" t="s">
        <v>230</v>
      </c>
      <c r="F1026" s="42">
        <f>IF(E1026="Нет", 0, IF(E1026="Да", A1026, 0))</f>
        <v>0</v>
      </c>
      <c r="G1026" s="97"/>
      <c r="H1026" s="41" t="s">
        <v>230</v>
      </c>
      <c r="I1026" s="42">
        <f>IF(H1026="Нет", 0, IF(H1026="Да", A1026, 0))</f>
        <v>0</v>
      </c>
      <c r="K1026" s="3">
        <v>5</v>
      </c>
      <c r="L1026" s="3" t="s">
        <v>15</v>
      </c>
      <c r="M1026" s="4" t="s">
        <v>16</v>
      </c>
      <c r="N1026" s="4" t="s">
        <v>18</v>
      </c>
      <c r="O1026" s="43" t="s">
        <v>230</v>
      </c>
      <c r="P1026" s="42">
        <f>IF(O1026="Нет", 0, IF(O1026="Да", K1026, 0))</f>
        <v>0</v>
      </c>
      <c r="Q1026" s="97"/>
      <c r="R1026" s="43" t="s">
        <v>230</v>
      </c>
      <c r="S1026" s="42">
        <f>IF(R1026="Нет", 0, IF(R1026="Да", K1026, 0))</f>
        <v>0</v>
      </c>
    </row>
    <row r="1030" spans="1:19" ht="19.5" thickBot="1">
      <c r="A1030" s="44" t="s">
        <v>228</v>
      </c>
      <c r="B1030" s="45" t="str">
        <f>'орг-упр деятельность'!F97</f>
        <v>9)     отсутствие актов, регулирующих порядок проведения претензионно- исковой работы;</v>
      </c>
      <c r="C1030" s="45"/>
      <c r="D1030" s="45"/>
      <c r="E1030" s="46"/>
      <c r="F1030" s="46"/>
      <c r="G1030" s="46"/>
      <c r="H1030" s="46"/>
      <c r="I1030" s="46"/>
      <c r="J1030" s="46"/>
      <c r="K1030" s="46"/>
      <c r="L1030" s="46"/>
      <c r="M1030" s="46"/>
      <c r="N1030" s="46"/>
      <c r="O1030" s="46"/>
      <c r="P1030" s="46"/>
      <c r="Q1030" s="46"/>
      <c r="R1030" s="46"/>
      <c r="S1030" s="46"/>
    </row>
    <row r="1031" spans="1:19" ht="21.75" thickBot="1">
      <c r="A1031" s="57" t="s">
        <v>229</v>
      </c>
      <c r="D1031" s="55" t="s">
        <v>230</v>
      </c>
      <c r="E1031" s="1"/>
      <c r="F1031" s="49">
        <f>SUM(F1034:F1038)</f>
        <v>0</v>
      </c>
      <c r="G1031" s="1"/>
      <c r="H1031" s="1"/>
      <c r="I1031" s="49">
        <f>SUM(I1034:I1038)</f>
        <v>0</v>
      </c>
      <c r="J1031" s="1"/>
      <c r="K1031" s="1"/>
      <c r="L1031" s="1"/>
      <c r="M1031" s="1"/>
      <c r="N1031" s="1"/>
      <c r="O1031" s="1"/>
      <c r="P1031" s="49">
        <f>SUM(P1034:P1038)</f>
        <v>0</v>
      </c>
      <c r="Q1031" s="1"/>
      <c r="R1031" s="1"/>
      <c r="S1031" s="49">
        <f>SUM(S1034:S1038)</f>
        <v>0</v>
      </c>
    </row>
    <row r="1032" spans="1:19" ht="15.75">
      <c r="A1032" s="48" t="s">
        <v>232</v>
      </c>
      <c r="K1032" s="48" t="s">
        <v>233</v>
      </c>
    </row>
    <row r="1033" spans="1:19" ht="25.5">
      <c r="A1033" s="51" t="s">
        <v>0</v>
      </c>
      <c r="B1033" s="52" t="s">
        <v>197</v>
      </c>
      <c r="C1033" s="51" t="s">
        <v>198</v>
      </c>
      <c r="D1033" s="51" t="s">
        <v>199</v>
      </c>
      <c r="E1033" s="54" t="s">
        <v>234</v>
      </c>
      <c r="F1033" s="54" t="s">
        <v>236</v>
      </c>
      <c r="G1033" s="54" t="s">
        <v>235</v>
      </c>
      <c r="H1033" s="54" t="s">
        <v>234</v>
      </c>
      <c r="I1033" s="54" t="s">
        <v>237</v>
      </c>
      <c r="J1033" s="53"/>
      <c r="K1033" s="51" t="s">
        <v>0</v>
      </c>
      <c r="L1033" s="51" t="s">
        <v>1</v>
      </c>
      <c r="M1033" s="52" t="s">
        <v>2</v>
      </c>
      <c r="N1033" s="51" t="s">
        <v>3</v>
      </c>
      <c r="O1033" s="54" t="s">
        <v>234</v>
      </c>
      <c r="P1033" s="51" t="s">
        <v>233</v>
      </c>
      <c r="Q1033" s="54" t="s">
        <v>235</v>
      </c>
      <c r="R1033" s="54" t="s">
        <v>234</v>
      </c>
      <c r="S1033" s="54" t="str">
        <f>$S$32</f>
        <v>Итоговая вероятность</v>
      </c>
    </row>
    <row r="1034" spans="1:19" ht="135">
      <c r="A1034" s="3">
        <v>1</v>
      </c>
      <c r="B1034" s="3" t="s">
        <v>200</v>
      </c>
      <c r="C1034" s="4" t="s">
        <v>201</v>
      </c>
      <c r="D1034" s="4" t="s">
        <v>202</v>
      </c>
      <c r="E1034" s="50" t="s">
        <v>230</v>
      </c>
      <c r="F1034" s="41">
        <f>IF(E1034="Нет", 0, IF(E1034="Да", A1034, 0))</f>
        <v>0</v>
      </c>
      <c r="G1034" s="95" t="s">
        <v>239</v>
      </c>
      <c r="H1034" s="50" t="s">
        <v>230</v>
      </c>
      <c r="I1034" s="41">
        <f>IF(H1034="Нет", 0, IF(H1034="Да", A1034, 0))</f>
        <v>0</v>
      </c>
      <c r="K1034" s="3">
        <v>1</v>
      </c>
      <c r="L1034" s="3" t="s">
        <v>4</v>
      </c>
      <c r="M1034" s="4" t="s">
        <v>5</v>
      </c>
      <c r="N1034" s="4" t="s">
        <v>6</v>
      </c>
      <c r="O1034" s="43" t="s">
        <v>230</v>
      </c>
      <c r="P1034" s="41">
        <f>IF(O1034="Нет",0,IF(O1034="Да",K1034,0))</f>
        <v>0</v>
      </c>
      <c r="Q1034" s="95" t="str">
        <f>G1034</f>
        <v>controls have been implemented etc.</v>
      </c>
      <c r="R1034" s="43" t="s">
        <v>230</v>
      </c>
      <c r="S1034" s="41">
        <f>IF(R1034="Нет",0,IF(R1034="Да",K1034,0))</f>
        <v>0</v>
      </c>
    </row>
    <row r="1035" spans="1:19" ht="105">
      <c r="A1035" s="3">
        <v>2</v>
      </c>
      <c r="B1035" s="3" t="s">
        <v>203</v>
      </c>
      <c r="C1035" s="4" t="s">
        <v>204</v>
      </c>
      <c r="D1035" s="4" t="s">
        <v>205</v>
      </c>
      <c r="E1035" s="41" t="s">
        <v>230</v>
      </c>
      <c r="F1035" s="41">
        <f>IF(E1035="Нет", 0, IF(E1035="Да", A1035, 0))</f>
        <v>0</v>
      </c>
      <c r="G1035" s="96"/>
      <c r="H1035" s="41" t="s">
        <v>230</v>
      </c>
      <c r="I1035" s="41">
        <f>IF(H1035="Нет", 0, IF(H1035="Да", A1035, 0))</f>
        <v>0</v>
      </c>
      <c r="K1035" s="3">
        <v>2</v>
      </c>
      <c r="L1035" s="3" t="s">
        <v>7</v>
      </c>
      <c r="M1035" s="4" t="s">
        <v>8</v>
      </c>
      <c r="N1035" s="4" t="s">
        <v>9</v>
      </c>
      <c r="O1035" s="43" t="s">
        <v>230</v>
      </c>
      <c r="P1035" s="41">
        <f>IF(O1035="Нет", 0, IF(O1035="Да", K1035, 0))</f>
        <v>0</v>
      </c>
      <c r="Q1035" s="96"/>
      <c r="R1035" s="43" t="s">
        <v>230</v>
      </c>
      <c r="S1035" s="41">
        <f>IF(R1035="Нет", 0, IF(R1035="Да", K1035, 0))</f>
        <v>0</v>
      </c>
    </row>
    <row r="1036" spans="1:19" ht="105">
      <c r="A1036" s="3">
        <v>3</v>
      </c>
      <c r="B1036" s="3" t="s">
        <v>206</v>
      </c>
      <c r="C1036" s="4" t="s">
        <v>207</v>
      </c>
      <c r="D1036" s="4" t="s">
        <v>208</v>
      </c>
      <c r="E1036" s="41" t="s">
        <v>230</v>
      </c>
      <c r="F1036" s="41">
        <f>IF(E1036="Нет", 0, IF(E1036="Да", A1036, 0))</f>
        <v>0</v>
      </c>
      <c r="G1036" s="96"/>
      <c r="H1036" s="41" t="s">
        <v>230</v>
      </c>
      <c r="I1036" s="41">
        <f>IF(H1036="Нет", 0, IF(H1036="Да", A1036, 0))</f>
        <v>0</v>
      </c>
      <c r="K1036" s="3">
        <v>3</v>
      </c>
      <c r="L1036" s="4" t="s">
        <v>17</v>
      </c>
      <c r="M1036" s="4" t="s">
        <v>10</v>
      </c>
      <c r="N1036" s="4" t="s">
        <v>11</v>
      </c>
      <c r="O1036" s="43" t="s">
        <v>230</v>
      </c>
      <c r="P1036" s="41">
        <f>IF(O1036="Нет", 0, IF(O1036="Да", K1036, 0))</f>
        <v>0</v>
      </c>
      <c r="Q1036" s="96"/>
      <c r="R1036" s="43" t="s">
        <v>230</v>
      </c>
      <c r="S1036" s="41">
        <f>IF(R1036="Нет", 0, IF(R1036="Да", K1036, 0))</f>
        <v>0</v>
      </c>
    </row>
    <row r="1037" spans="1:19" ht="120">
      <c r="A1037" s="3">
        <v>4</v>
      </c>
      <c r="B1037" s="3" t="s">
        <v>209</v>
      </c>
      <c r="C1037" s="4" t="s">
        <v>210</v>
      </c>
      <c r="D1037" s="4" t="s">
        <v>211</v>
      </c>
      <c r="E1037" s="41" t="s">
        <v>230</v>
      </c>
      <c r="F1037" s="41">
        <f>IF(E1037="Нет", 0, IF(E1037="Да", A1037, 0))</f>
        <v>0</v>
      </c>
      <c r="G1037" s="96"/>
      <c r="H1037" s="41" t="s">
        <v>230</v>
      </c>
      <c r="I1037" s="41">
        <f>IF(H1037="Нет", 0, IF(H1037="Да", A1037, 0))</f>
        <v>0</v>
      </c>
      <c r="K1037" s="3">
        <v>4</v>
      </c>
      <c r="L1037" s="3" t="s">
        <v>12</v>
      </c>
      <c r="M1037" s="4" t="s">
        <v>13</v>
      </c>
      <c r="N1037" s="4" t="s">
        <v>14</v>
      </c>
      <c r="O1037" s="43" t="s">
        <v>230</v>
      </c>
      <c r="P1037" s="41">
        <f>IF(O1037="Нет", 0, IF(O1037="Да", K1037, 0))</f>
        <v>0</v>
      </c>
      <c r="Q1037" s="96"/>
      <c r="R1037" s="43" t="s">
        <v>230</v>
      </c>
      <c r="S1037" s="41">
        <f>IF(R1037="Нет", 0, IF(R1037="Да", K1037, 0))</f>
        <v>0</v>
      </c>
    </row>
    <row r="1038" spans="1:19" ht="135">
      <c r="A1038" s="3">
        <v>5</v>
      </c>
      <c r="B1038" s="3" t="s">
        <v>212</v>
      </c>
      <c r="C1038" s="4" t="s">
        <v>213</v>
      </c>
      <c r="D1038" s="4" t="s">
        <v>214</v>
      </c>
      <c r="E1038" s="41" t="s">
        <v>230</v>
      </c>
      <c r="F1038" s="42">
        <f>IF(E1038="Нет", 0, IF(E1038="Да", A1038, 0))</f>
        <v>0</v>
      </c>
      <c r="G1038" s="97"/>
      <c r="H1038" s="41" t="s">
        <v>230</v>
      </c>
      <c r="I1038" s="42">
        <f>IF(H1038="Нет", 0, IF(H1038="Да", A1038, 0))</f>
        <v>0</v>
      </c>
      <c r="K1038" s="3">
        <v>5</v>
      </c>
      <c r="L1038" s="3" t="s">
        <v>15</v>
      </c>
      <c r="M1038" s="4" t="s">
        <v>16</v>
      </c>
      <c r="N1038" s="4" t="s">
        <v>18</v>
      </c>
      <c r="O1038" s="43" t="s">
        <v>230</v>
      </c>
      <c r="P1038" s="42">
        <f>IF(O1038="Нет", 0, IF(O1038="Да", K1038, 0))</f>
        <v>0</v>
      </c>
      <c r="Q1038" s="97"/>
      <c r="R1038" s="43" t="s">
        <v>230</v>
      </c>
      <c r="S1038" s="42">
        <f>IF(R1038="Нет", 0, IF(R1038="Да", K1038, 0))</f>
        <v>0</v>
      </c>
    </row>
    <row r="1042" spans="1:19" ht="19.5" thickBot="1">
      <c r="A1042" s="44" t="s">
        <v>228</v>
      </c>
      <c r="B1042" s="45" t="str">
        <f>'орг-упр деятельность'!F98</f>
        <v>10)  отсутствие механизмов работы по изучению контрагентов в целях предотвращения конфликта интересов и аффилированности.</v>
      </c>
      <c r="C1042" s="45"/>
      <c r="D1042" s="45"/>
      <c r="E1042" s="46"/>
      <c r="F1042" s="46"/>
      <c r="G1042" s="46"/>
      <c r="H1042" s="46"/>
      <c r="I1042" s="46"/>
      <c r="J1042" s="46"/>
      <c r="K1042" s="46"/>
      <c r="L1042" s="46"/>
      <c r="M1042" s="46"/>
      <c r="N1042" s="46"/>
      <c r="O1042" s="46"/>
      <c r="P1042" s="46"/>
      <c r="Q1042" s="46"/>
      <c r="R1042" s="46"/>
      <c r="S1042" s="46"/>
    </row>
    <row r="1043" spans="1:19" ht="21.75" thickBot="1">
      <c r="A1043" s="57" t="s">
        <v>229</v>
      </c>
      <c r="D1043" s="55" t="s">
        <v>230</v>
      </c>
      <c r="E1043" s="1"/>
      <c r="F1043" s="49">
        <f>SUM(F1046:F1050)</f>
        <v>0</v>
      </c>
      <c r="G1043" s="1"/>
      <c r="H1043" s="1"/>
      <c r="I1043" s="49">
        <f>SUM(I1046:I1050)</f>
        <v>0</v>
      </c>
      <c r="J1043" s="1"/>
      <c r="K1043" s="1"/>
      <c r="L1043" s="1"/>
      <c r="M1043" s="1"/>
      <c r="N1043" s="1"/>
      <c r="O1043" s="1"/>
      <c r="P1043" s="49">
        <f>SUM(P1046:P1050)</f>
        <v>0</v>
      </c>
      <c r="Q1043" s="1"/>
      <c r="R1043" s="1"/>
      <c r="S1043" s="49">
        <f>SUM(S1046:S1050)</f>
        <v>0</v>
      </c>
    </row>
    <row r="1044" spans="1:19" ht="15.75">
      <c r="A1044" s="48" t="s">
        <v>232</v>
      </c>
      <c r="K1044" s="48" t="s">
        <v>233</v>
      </c>
    </row>
    <row r="1045" spans="1:19" ht="25.5">
      <c r="A1045" s="51" t="s">
        <v>0</v>
      </c>
      <c r="B1045" s="52" t="s">
        <v>197</v>
      </c>
      <c r="C1045" s="51" t="s">
        <v>198</v>
      </c>
      <c r="D1045" s="51" t="s">
        <v>199</v>
      </c>
      <c r="E1045" s="54" t="s">
        <v>234</v>
      </c>
      <c r="F1045" s="54" t="s">
        <v>236</v>
      </c>
      <c r="G1045" s="54" t="s">
        <v>235</v>
      </c>
      <c r="H1045" s="54" t="s">
        <v>234</v>
      </c>
      <c r="I1045" s="54" t="s">
        <v>237</v>
      </c>
      <c r="J1045" s="53"/>
      <c r="K1045" s="51" t="s">
        <v>0</v>
      </c>
      <c r="L1045" s="51" t="s">
        <v>1</v>
      </c>
      <c r="M1045" s="52" t="s">
        <v>2</v>
      </c>
      <c r="N1045" s="51" t="s">
        <v>3</v>
      </c>
      <c r="O1045" s="54" t="s">
        <v>234</v>
      </c>
      <c r="P1045" s="51" t="s">
        <v>233</v>
      </c>
      <c r="Q1045" s="54" t="s">
        <v>235</v>
      </c>
      <c r="R1045" s="54" t="s">
        <v>234</v>
      </c>
      <c r="S1045" s="54" t="str">
        <f>$S$32</f>
        <v>Итоговая вероятность</v>
      </c>
    </row>
    <row r="1046" spans="1:19" ht="135">
      <c r="A1046" s="3">
        <v>1</v>
      </c>
      <c r="B1046" s="3" t="s">
        <v>200</v>
      </c>
      <c r="C1046" s="4" t="s">
        <v>201</v>
      </c>
      <c r="D1046" s="4" t="s">
        <v>202</v>
      </c>
      <c r="E1046" s="50" t="s">
        <v>230</v>
      </c>
      <c r="F1046" s="41">
        <f>IF(E1046="Нет", 0, IF(E1046="Да", A1046, 0))</f>
        <v>0</v>
      </c>
      <c r="G1046" s="95" t="s">
        <v>239</v>
      </c>
      <c r="H1046" s="50" t="s">
        <v>230</v>
      </c>
      <c r="I1046" s="41">
        <f>IF(H1046="Нет", 0, IF(H1046="Да", A1046, 0))</f>
        <v>0</v>
      </c>
      <c r="K1046" s="3">
        <v>1</v>
      </c>
      <c r="L1046" s="3" t="s">
        <v>4</v>
      </c>
      <c r="M1046" s="4" t="s">
        <v>5</v>
      </c>
      <c r="N1046" s="4" t="s">
        <v>6</v>
      </c>
      <c r="O1046" s="43" t="s">
        <v>230</v>
      </c>
      <c r="P1046" s="41">
        <f>IF(O1046="Нет",0,IF(O1046="Да",K1046,0))</f>
        <v>0</v>
      </c>
      <c r="Q1046" s="95" t="str">
        <f>G1046</f>
        <v>controls have been implemented etc.</v>
      </c>
      <c r="R1046" s="43" t="s">
        <v>230</v>
      </c>
      <c r="S1046" s="41">
        <f>IF(R1046="Нет",0,IF(R1046="Да",K1046,0))</f>
        <v>0</v>
      </c>
    </row>
    <row r="1047" spans="1:19" ht="105">
      <c r="A1047" s="3">
        <v>2</v>
      </c>
      <c r="B1047" s="3" t="s">
        <v>203</v>
      </c>
      <c r="C1047" s="4" t="s">
        <v>204</v>
      </c>
      <c r="D1047" s="4" t="s">
        <v>205</v>
      </c>
      <c r="E1047" s="41" t="s">
        <v>230</v>
      </c>
      <c r="F1047" s="41">
        <f>IF(E1047="Нет", 0, IF(E1047="Да", A1047, 0))</f>
        <v>0</v>
      </c>
      <c r="G1047" s="96"/>
      <c r="H1047" s="41" t="s">
        <v>230</v>
      </c>
      <c r="I1047" s="41">
        <f>IF(H1047="Нет", 0, IF(H1047="Да", A1047, 0))</f>
        <v>0</v>
      </c>
      <c r="K1047" s="3">
        <v>2</v>
      </c>
      <c r="L1047" s="3" t="s">
        <v>7</v>
      </c>
      <c r="M1047" s="4" t="s">
        <v>8</v>
      </c>
      <c r="N1047" s="4" t="s">
        <v>9</v>
      </c>
      <c r="O1047" s="43" t="s">
        <v>230</v>
      </c>
      <c r="P1047" s="41">
        <f>IF(O1047="Нет", 0, IF(O1047="Да", K1047, 0))</f>
        <v>0</v>
      </c>
      <c r="Q1047" s="96"/>
      <c r="R1047" s="43" t="s">
        <v>230</v>
      </c>
      <c r="S1047" s="41">
        <f>IF(R1047="Нет", 0, IF(R1047="Да", K1047, 0))</f>
        <v>0</v>
      </c>
    </row>
    <row r="1048" spans="1:19" ht="105">
      <c r="A1048" s="3">
        <v>3</v>
      </c>
      <c r="B1048" s="3" t="s">
        <v>206</v>
      </c>
      <c r="C1048" s="4" t="s">
        <v>207</v>
      </c>
      <c r="D1048" s="4" t="s">
        <v>208</v>
      </c>
      <c r="E1048" s="41" t="s">
        <v>230</v>
      </c>
      <c r="F1048" s="41">
        <f>IF(E1048="Нет", 0, IF(E1048="Да", A1048, 0))</f>
        <v>0</v>
      </c>
      <c r="G1048" s="96"/>
      <c r="H1048" s="41" t="s">
        <v>230</v>
      </c>
      <c r="I1048" s="41">
        <f>IF(H1048="Нет", 0, IF(H1048="Да", A1048, 0))</f>
        <v>0</v>
      </c>
      <c r="K1048" s="3">
        <v>3</v>
      </c>
      <c r="L1048" s="4" t="s">
        <v>17</v>
      </c>
      <c r="M1048" s="4" t="s">
        <v>10</v>
      </c>
      <c r="N1048" s="4" t="s">
        <v>11</v>
      </c>
      <c r="O1048" s="43" t="s">
        <v>230</v>
      </c>
      <c r="P1048" s="41">
        <f>IF(O1048="Нет", 0, IF(O1048="Да", K1048, 0))</f>
        <v>0</v>
      </c>
      <c r="Q1048" s="96"/>
      <c r="R1048" s="43" t="s">
        <v>230</v>
      </c>
      <c r="S1048" s="41">
        <f>IF(R1048="Нет", 0, IF(R1048="Да", K1048, 0))</f>
        <v>0</v>
      </c>
    </row>
    <row r="1049" spans="1:19" ht="120">
      <c r="A1049" s="3">
        <v>4</v>
      </c>
      <c r="B1049" s="3" t="s">
        <v>209</v>
      </c>
      <c r="C1049" s="4" t="s">
        <v>210</v>
      </c>
      <c r="D1049" s="4" t="s">
        <v>211</v>
      </c>
      <c r="E1049" s="41" t="s">
        <v>230</v>
      </c>
      <c r="F1049" s="41">
        <f>IF(E1049="Нет", 0, IF(E1049="Да", A1049, 0))</f>
        <v>0</v>
      </c>
      <c r="G1049" s="96"/>
      <c r="H1049" s="41" t="s">
        <v>230</v>
      </c>
      <c r="I1049" s="41">
        <f>IF(H1049="Нет", 0, IF(H1049="Да", A1049, 0))</f>
        <v>0</v>
      </c>
      <c r="K1049" s="3">
        <v>4</v>
      </c>
      <c r="L1049" s="3" t="s">
        <v>12</v>
      </c>
      <c r="M1049" s="4" t="s">
        <v>13</v>
      </c>
      <c r="N1049" s="4" t="s">
        <v>14</v>
      </c>
      <c r="O1049" s="43" t="s">
        <v>230</v>
      </c>
      <c r="P1049" s="41">
        <f>IF(O1049="Нет", 0, IF(O1049="Да", K1049, 0))</f>
        <v>0</v>
      </c>
      <c r="Q1049" s="96"/>
      <c r="R1049" s="43" t="s">
        <v>230</v>
      </c>
      <c r="S1049" s="41">
        <f>IF(R1049="Нет", 0, IF(R1049="Да", K1049, 0))</f>
        <v>0</v>
      </c>
    </row>
    <row r="1050" spans="1:19" ht="135">
      <c r="A1050" s="3">
        <v>5</v>
      </c>
      <c r="B1050" s="3" t="s">
        <v>212</v>
      </c>
      <c r="C1050" s="4" t="s">
        <v>213</v>
      </c>
      <c r="D1050" s="4" t="s">
        <v>214</v>
      </c>
      <c r="E1050" s="41" t="s">
        <v>230</v>
      </c>
      <c r="F1050" s="42">
        <f>IF(E1050="Нет", 0, IF(E1050="Да", A1050, 0))</f>
        <v>0</v>
      </c>
      <c r="G1050" s="97"/>
      <c r="H1050" s="41" t="s">
        <v>230</v>
      </c>
      <c r="I1050" s="42">
        <f>IF(H1050="Нет", 0, IF(H1050="Да", A1050, 0))</f>
        <v>0</v>
      </c>
      <c r="K1050" s="3">
        <v>5</v>
      </c>
      <c r="L1050" s="3" t="s">
        <v>15</v>
      </c>
      <c r="M1050" s="4" t="s">
        <v>16</v>
      </c>
      <c r="N1050" s="4" t="s">
        <v>18</v>
      </c>
      <c r="O1050" s="43" t="s">
        <v>230</v>
      </c>
      <c r="P1050" s="42">
        <f>IF(O1050="Нет", 0, IF(O1050="Да", K1050, 0))</f>
        <v>0</v>
      </c>
      <c r="Q1050" s="97"/>
      <c r="R1050" s="43" t="s">
        <v>230</v>
      </c>
      <c r="S1050" s="42">
        <f>IF(R1050="Нет", 0, IF(R1050="Да", K1050, 0))</f>
        <v>0</v>
      </c>
    </row>
    <row r="1053" spans="1:19" s="61" customFormat="1" ht="18">
      <c r="A1053" s="58" t="s">
        <v>227</v>
      </c>
      <c r="B1053" s="59"/>
      <c r="C1053" s="60" t="str">
        <f>'орг-упр деятельность'!E99</f>
        <v>Разработки и эксплуатации информационных систем</v>
      </c>
      <c r="D1053" s="59"/>
    </row>
    <row r="1055" spans="1:19" ht="19.5" thickBot="1">
      <c r="A1055" s="44" t="s">
        <v>228</v>
      </c>
      <c r="B1055" s="45" t="str">
        <f>'орг-упр деятельность'!F99</f>
        <v>1)  двойное финансирование проекта;</v>
      </c>
      <c r="C1055" s="45"/>
      <c r="D1055" s="45"/>
      <c r="E1055" s="46"/>
      <c r="F1055" s="46"/>
      <c r="G1055" s="46"/>
      <c r="H1055" s="46"/>
      <c r="I1055" s="46"/>
      <c r="J1055" s="46"/>
      <c r="K1055" s="46"/>
      <c r="L1055" s="46"/>
      <c r="M1055" s="46"/>
      <c r="N1055" s="46"/>
      <c r="O1055" s="46"/>
      <c r="P1055" s="46"/>
      <c r="Q1055" s="46"/>
      <c r="R1055" s="46"/>
      <c r="S1055" s="46"/>
    </row>
    <row r="1056" spans="1:19" ht="21.75" thickBot="1">
      <c r="A1056" s="57" t="s">
        <v>229</v>
      </c>
      <c r="D1056" s="55" t="s">
        <v>230</v>
      </c>
      <c r="E1056" s="1"/>
      <c r="F1056" s="49">
        <f>SUM(F1059:F1063)</f>
        <v>0</v>
      </c>
      <c r="G1056" s="1"/>
      <c r="H1056" s="1"/>
      <c r="I1056" s="49">
        <f>SUM(I1059:I1063)</f>
        <v>0</v>
      </c>
      <c r="J1056" s="1"/>
      <c r="K1056" s="1"/>
      <c r="L1056" s="1"/>
      <c r="M1056" s="1"/>
      <c r="N1056" s="1"/>
      <c r="O1056" s="1"/>
      <c r="P1056" s="49">
        <f>SUM(P1059:P1063)</f>
        <v>0</v>
      </c>
      <c r="Q1056" s="1"/>
      <c r="R1056" s="1"/>
      <c r="S1056" s="49">
        <f>SUM(S1059:S1063)</f>
        <v>0</v>
      </c>
    </row>
    <row r="1057" spans="1:19" ht="15.75">
      <c r="A1057" s="48" t="s">
        <v>232</v>
      </c>
      <c r="K1057" s="48" t="s">
        <v>233</v>
      </c>
    </row>
    <row r="1058" spans="1:19" ht="25.5">
      <c r="A1058" s="51" t="s">
        <v>0</v>
      </c>
      <c r="B1058" s="52" t="s">
        <v>197</v>
      </c>
      <c r="C1058" s="51" t="s">
        <v>198</v>
      </c>
      <c r="D1058" s="51" t="s">
        <v>199</v>
      </c>
      <c r="E1058" s="54" t="s">
        <v>234</v>
      </c>
      <c r="F1058" s="54" t="s">
        <v>236</v>
      </c>
      <c r="G1058" s="54" t="s">
        <v>235</v>
      </c>
      <c r="H1058" s="54" t="s">
        <v>234</v>
      </c>
      <c r="I1058" s="54" t="s">
        <v>237</v>
      </c>
      <c r="J1058" s="53"/>
      <c r="K1058" s="51" t="s">
        <v>0</v>
      </c>
      <c r="L1058" s="51" t="s">
        <v>1</v>
      </c>
      <c r="M1058" s="52" t="s">
        <v>2</v>
      </c>
      <c r="N1058" s="51" t="s">
        <v>3</v>
      </c>
      <c r="O1058" s="54" t="s">
        <v>234</v>
      </c>
      <c r="P1058" s="51" t="s">
        <v>233</v>
      </c>
      <c r="Q1058" s="54" t="s">
        <v>235</v>
      </c>
      <c r="R1058" s="54" t="s">
        <v>234</v>
      </c>
      <c r="S1058" s="54" t="str">
        <f>$S$32</f>
        <v>Итоговая вероятность</v>
      </c>
    </row>
    <row r="1059" spans="1:19" ht="135">
      <c r="A1059" s="3">
        <v>1</v>
      </c>
      <c r="B1059" s="3" t="s">
        <v>200</v>
      </c>
      <c r="C1059" s="4" t="s">
        <v>201</v>
      </c>
      <c r="D1059" s="4" t="s">
        <v>202</v>
      </c>
      <c r="E1059" s="50" t="s">
        <v>230</v>
      </c>
      <c r="F1059" s="41">
        <f>IF(E1059="Нет", 0, IF(E1059="Да", A1059, 0))</f>
        <v>0</v>
      </c>
      <c r="G1059" s="95" t="s">
        <v>239</v>
      </c>
      <c r="H1059" s="50" t="s">
        <v>230</v>
      </c>
      <c r="I1059" s="41">
        <f>IF(H1059="Нет", 0, IF(H1059="Да", A1059, 0))</f>
        <v>0</v>
      </c>
      <c r="K1059" s="3">
        <v>1</v>
      </c>
      <c r="L1059" s="3" t="s">
        <v>4</v>
      </c>
      <c r="M1059" s="4" t="s">
        <v>5</v>
      </c>
      <c r="N1059" s="4" t="s">
        <v>6</v>
      </c>
      <c r="O1059" s="43" t="s">
        <v>230</v>
      </c>
      <c r="P1059" s="41">
        <f>IF(O1059="Нет",0,IF(O1059="Да",K1059,0))</f>
        <v>0</v>
      </c>
      <c r="Q1059" s="95" t="str">
        <f>G1059</f>
        <v>controls have been implemented etc.</v>
      </c>
      <c r="R1059" s="43" t="s">
        <v>230</v>
      </c>
      <c r="S1059" s="41">
        <f>IF(R1059="Нет",0,IF(R1059="Да",K1059,0))</f>
        <v>0</v>
      </c>
    </row>
    <row r="1060" spans="1:19" ht="105">
      <c r="A1060" s="3">
        <v>2</v>
      </c>
      <c r="B1060" s="3" t="s">
        <v>203</v>
      </c>
      <c r="C1060" s="4" t="s">
        <v>204</v>
      </c>
      <c r="D1060" s="4" t="s">
        <v>205</v>
      </c>
      <c r="E1060" s="41" t="s">
        <v>230</v>
      </c>
      <c r="F1060" s="41">
        <f>IF(E1060="Нет", 0, IF(E1060="Да", A1060, 0))</f>
        <v>0</v>
      </c>
      <c r="G1060" s="96"/>
      <c r="H1060" s="41" t="s">
        <v>230</v>
      </c>
      <c r="I1060" s="41">
        <f>IF(H1060="Нет", 0, IF(H1060="Да", A1060, 0))</f>
        <v>0</v>
      </c>
      <c r="K1060" s="3">
        <v>2</v>
      </c>
      <c r="L1060" s="3" t="s">
        <v>7</v>
      </c>
      <c r="M1060" s="4" t="s">
        <v>8</v>
      </c>
      <c r="N1060" s="4" t="s">
        <v>9</v>
      </c>
      <c r="O1060" s="43" t="s">
        <v>230</v>
      </c>
      <c r="P1060" s="41">
        <f>IF(O1060="Нет", 0, IF(O1060="Да", K1060, 0))</f>
        <v>0</v>
      </c>
      <c r="Q1060" s="96"/>
      <c r="R1060" s="43" t="s">
        <v>230</v>
      </c>
      <c r="S1060" s="41">
        <f>IF(R1060="Нет", 0, IF(R1060="Да", K1060, 0))</f>
        <v>0</v>
      </c>
    </row>
    <row r="1061" spans="1:19" ht="105">
      <c r="A1061" s="3">
        <v>3</v>
      </c>
      <c r="B1061" s="3" t="s">
        <v>206</v>
      </c>
      <c r="C1061" s="4" t="s">
        <v>207</v>
      </c>
      <c r="D1061" s="4" t="s">
        <v>208</v>
      </c>
      <c r="E1061" s="41" t="s">
        <v>230</v>
      </c>
      <c r="F1061" s="41">
        <f>IF(E1061="Нет", 0, IF(E1061="Да", A1061, 0))</f>
        <v>0</v>
      </c>
      <c r="G1061" s="96"/>
      <c r="H1061" s="41" t="s">
        <v>230</v>
      </c>
      <c r="I1061" s="41">
        <f>IF(H1061="Нет", 0, IF(H1061="Да", A1061, 0))</f>
        <v>0</v>
      </c>
      <c r="K1061" s="3">
        <v>3</v>
      </c>
      <c r="L1061" s="4" t="s">
        <v>17</v>
      </c>
      <c r="M1061" s="4" t="s">
        <v>10</v>
      </c>
      <c r="N1061" s="4" t="s">
        <v>11</v>
      </c>
      <c r="O1061" s="43" t="s">
        <v>230</v>
      </c>
      <c r="P1061" s="41">
        <f>IF(O1061="Нет", 0, IF(O1061="Да", K1061, 0))</f>
        <v>0</v>
      </c>
      <c r="Q1061" s="96"/>
      <c r="R1061" s="43" t="s">
        <v>230</v>
      </c>
      <c r="S1061" s="41">
        <f>IF(R1061="Нет", 0, IF(R1061="Да", K1061, 0))</f>
        <v>0</v>
      </c>
    </row>
    <row r="1062" spans="1:19" ht="120">
      <c r="A1062" s="3">
        <v>4</v>
      </c>
      <c r="B1062" s="3" t="s">
        <v>209</v>
      </c>
      <c r="C1062" s="4" t="s">
        <v>210</v>
      </c>
      <c r="D1062" s="4" t="s">
        <v>211</v>
      </c>
      <c r="E1062" s="41" t="s">
        <v>230</v>
      </c>
      <c r="F1062" s="41">
        <f>IF(E1062="Нет", 0, IF(E1062="Да", A1062, 0))</f>
        <v>0</v>
      </c>
      <c r="G1062" s="96"/>
      <c r="H1062" s="41" t="s">
        <v>230</v>
      </c>
      <c r="I1062" s="41">
        <f>IF(H1062="Нет", 0, IF(H1062="Да", A1062, 0))</f>
        <v>0</v>
      </c>
      <c r="K1062" s="3">
        <v>4</v>
      </c>
      <c r="L1062" s="3" t="s">
        <v>12</v>
      </c>
      <c r="M1062" s="4" t="s">
        <v>13</v>
      </c>
      <c r="N1062" s="4" t="s">
        <v>14</v>
      </c>
      <c r="O1062" s="43" t="s">
        <v>230</v>
      </c>
      <c r="P1062" s="41">
        <f>IF(O1062="Нет", 0, IF(O1062="Да", K1062, 0))</f>
        <v>0</v>
      </c>
      <c r="Q1062" s="96"/>
      <c r="R1062" s="43" t="s">
        <v>230</v>
      </c>
      <c r="S1062" s="41">
        <f>IF(R1062="Нет", 0, IF(R1062="Да", K1062, 0))</f>
        <v>0</v>
      </c>
    </row>
    <row r="1063" spans="1:19" ht="135">
      <c r="A1063" s="3">
        <v>5</v>
      </c>
      <c r="B1063" s="3" t="s">
        <v>212</v>
      </c>
      <c r="C1063" s="4" t="s">
        <v>213</v>
      </c>
      <c r="D1063" s="4" t="s">
        <v>214</v>
      </c>
      <c r="E1063" s="41" t="s">
        <v>230</v>
      </c>
      <c r="F1063" s="42">
        <f>IF(E1063="Нет", 0, IF(E1063="Да", A1063, 0))</f>
        <v>0</v>
      </c>
      <c r="G1063" s="97"/>
      <c r="H1063" s="41" t="s">
        <v>230</v>
      </c>
      <c r="I1063" s="42">
        <f>IF(H1063="Нет", 0, IF(H1063="Да", A1063, 0))</f>
        <v>0</v>
      </c>
      <c r="K1063" s="3">
        <v>5</v>
      </c>
      <c r="L1063" s="3" t="s">
        <v>15</v>
      </c>
      <c r="M1063" s="4" t="s">
        <v>16</v>
      </c>
      <c r="N1063" s="4" t="s">
        <v>18</v>
      </c>
      <c r="O1063" s="43" t="s">
        <v>230</v>
      </c>
      <c r="P1063" s="42">
        <f>IF(O1063="Нет", 0, IF(O1063="Да", K1063, 0))</f>
        <v>0</v>
      </c>
      <c r="Q1063" s="97"/>
      <c r="R1063" s="43" t="s">
        <v>230</v>
      </c>
      <c r="S1063" s="42">
        <f>IF(R1063="Нет", 0, IF(R1063="Да", K1063, 0))</f>
        <v>0</v>
      </c>
    </row>
    <row r="1066" spans="1:19" ht="19.5" thickBot="1">
      <c r="A1066" s="44" t="s">
        <v>228</v>
      </c>
      <c r="B1066" s="45" t="str">
        <f>'орг-упр деятельность'!F100</f>
        <v>2)  финансирование проектов, не влияющих на развитие IT-отрасли;</v>
      </c>
      <c r="C1066" s="45"/>
      <c r="D1066" s="45"/>
      <c r="E1066" s="46"/>
      <c r="F1066" s="46"/>
      <c r="G1066" s="46"/>
      <c r="H1066" s="46"/>
      <c r="I1066" s="46"/>
      <c r="J1066" s="46"/>
      <c r="K1066" s="46"/>
      <c r="L1066" s="46"/>
      <c r="M1066" s="46"/>
      <c r="N1066" s="46"/>
      <c r="O1066" s="46"/>
      <c r="P1066" s="46"/>
      <c r="Q1066" s="46"/>
      <c r="R1066" s="46"/>
      <c r="S1066" s="46"/>
    </row>
    <row r="1067" spans="1:19" ht="21.75" thickBot="1">
      <c r="A1067" s="57" t="s">
        <v>229</v>
      </c>
      <c r="D1067" s="55" t="s">
        <v>230</v>
      </c>
      <c r="E1067" s="1"/>
      <c r="F1067" s="49">
        <f>SUM(F1070:F1074)</f>
        <v>0</v>
      </c>
      <c r="G1067" s="1"/>
      <c r="H1067" s="1"/>
      <c r="I1067" s="49">
        <f>SUM(I1070:I1074)</f>
        <v>0</v>
      </c>
      <c r="J1067" s="1"/>
      <c r="K1067" s="1"/>
      <c r="L1067" s="1"/>
      <c r="M1067" s="1"/>
      <c r="N1067" s="1"/>
      <c r="O1067" s="1"/>
      <c r="P1067" s="49">
        <f>SUM(P1070:P1074)</f>
        <v>0</v>
      </c>
      <c r="Q1067" s="1"/>
      <c r="R1067" s="1"/>
      <c r="S1067" s="49">
        <f>SUM(S1070:S1074)</f>
        <v>0</v>
      </c>
    </row>
    <row r="1068" spans="1:19" ht="15.75">
      <c r="A1068" s="48" t="s">
        <v>232</v>
      </c>
      <c r="K1068" s="48" t="s">
        <v>233</v>
      </c>
    </row>
    <row r="1069" spans="1:19" ht="25.5">
      <c r="A1069" s="51" t="s">
        <v>0</v>
      </c>
      <c r="B1069" s="52" t="s">
        <v>197</v>
      </c>
      <c r="C1069" s="51" t="s">
        <v>198</v>
      </c>
      <c r="D1069" s="51" t="s">
        <v>199</v>
      </c>
      <c r="E1069" s="54" t="s">
        <v>234</v>
      </c>
      <c r="F1069" s="54" t="s">
        <v>236</v>
      </c>
      <c r="G1069" s="54" t="s">
        <v>235</v>
      </c>
      <c r="H1069" s="54" t="s">
        <v>234</v>
      </c>
      <c r="I1069" s="54" t="s">
        <v>237</v>
      </c>
      <c r="J1069" s="53"/>
      <c r="K1069" s="51" t="s">
        <v>0</v>
      </c>
      <c r="L1069" s="51" t="s">
        <v>1</v>
      </c>
      <c r="M1069" s="52" t="s">
        <v>2</v>
      </c>
      <c r="N1069" s="51" t="s">
        <v>3</v>
      </c>
      <c r="O1069" s="54" t="s">
        <v>234</v>
      </c>
      <c r="P1069" s="51" t="s">
        <v>233</v>
      </c>
      <c r="Q1069" s="54" t="s">
        <v>235</v>
      </c>
      <c r="R1069" s="54" t="s">
        <v>234</v>
      </c>
      <c r="S1069" s="54" t="str">
        <f>$S$32</f>
        <v>Итоговая вероятность</v>
      </c>
    </row>
    <row r="1070" spans="1:19" ht="135">
      <c r="A1070" s="3">
        <v>1</v>
      </c>
      <c r="B1070" s="3" t="s">
        <v>200</v>
      </c>
      <c r="C1070" s="4" t="s">
        <v>201</v>
      </c>
      <c r="D1070" s="4" t="s">
        <v>202</v>
      </c>
      <c r="E1070" s="50" t="s">
        <v>230</v>
      </c>
      <c r="F1070" s="41">
        <f>IF(E1070="Нет", 0, IF(E1070="Да", A1070, 0))</f>
        <v>0</v>
      </c>
      <c r="G1070" s="95" t="s">
        <v>239</v>
      </c>
      <c r="H1070" s="50" t="s">
        <v>230</v>
      </c>
      <c r="I1070" s="41">
        <f>IF(H1070="Нет", 0, IF(H1070="Да", A1070, 0))</f>
        <v>0</v>
      </c>
      <c r="K1070" s="3">
        <v>1</v>
      </c>
      <c r="L1070" s="3" t="s">
        <v>4</v>
      </c>
      <c r="M1070" s="4" t="s">
        <v>5</v>
      </c>
      <c r="N1070" s="4" t="s">
        <v>6</v>
      </c>
      <c r="O1070" s="43" t="s">
        <v>230</v>
      </c>
      <c r="P1070" s="41">
        <f>IF(O1070="Нет",0,IF(O1070="Да",K1070,0))</f>
        <v>0</v>
      </c>
      <c r="Q1070" s="95" t="str">
        <f>G1070</f>
        <v>controls have been implemented etc.</v>
      </c>
      <c r="R1070" s="43" t="s">
        <v>230</v>
      </c>
      <c r="S1070" s="41">
        <f>IF(R1070="Нет",0,IF(R1070="Да",K1070,0))</f>
        <v>0</v>
      </c>
    </row>
    <row r="1071" spans="1:19" ht="105">
      <c r="A1071" s="3">
        <v>2</v>
      </c>
      <c r="B1071" s="3" t="s">
        <v>203</v>
      </c>
      <c r="C1071" s="4" t="s">
        <v>204</v>
      </c>
      <c r="D1071" s="4" t="s">
        <v>205</v>
      </c>
      <c r="E1071" s="41" t="s">
        <v>230</v>
      </c>
      <c r="F1071" s="41">
        <f>IF(E1071="Нет", 0, IF(E1071="Да", A1071, 0))</f>
        <v>0</v>
      </c>
      <c r="G1071" s="96"/>
      <c r="H1071" s="41" t="s">
        <v>230</v>
      </c>
      <c r="I1071" s="41">
        <f>IF(H1071="Нет", 0, IF(H1071="Да", A1071, 0))</f>
        <v>0</v>
      </c>
      <c r="K1071" s="3">
        <v>2</v>
      </c>
      <c r="L1071" s="3" t="s">
        <v>7</v>
      </c>
      <c r="M1071" s="4" t="s">
        <v>8</v>
      </c>
      <c r="N1071" s="4" t="s">
        <v>9</v>
      </c>
      <c r="O1071" s="43" t="s">
        <v>230</v>
      </c>
      <c r="P1071" s="41">
        <f>IF(O1071="Нет", 0, IF(O1071="Да", K1071, 0))</f>
        <v>0</v>
      </c>
      <c r="Q1071" s="96"/>
      <c r="R1071" s="43" t="s">
        <v>230</v>
      </c>
      <c r="S1071" s="41">
        <f>IF(R1071="Нет", 0, IF(R1071="Да", K1071, 0))</f>
        <v>0</v>
      </c>
    </row>
    <row r="1072" spans="1:19" ht="105">
      <c r="A1072" s="3">
        <v>3</v>
      </c>
      <c r="B1072" s="3" t="s">
        <v>206</v>
      </c>
      <c r="C1072" s="4" t="s">
        <v>207</v>
      </c>
      <c r="D1072" s="4" t="s">
        <v>208</v>
      </c>
      <c r="E1072" s="41" t="s">
        <v>230</v>
      </c>
      <c r="F1072" s="41">
        <f>IF(E1072="Нет", 0, IF(E1072="Да", A1072, 0))</f>
        <v>0</v>
      </c>
      <c r="G1072" s="96"/>
      <c r="H1072" s="41" t="s">
        <v>230</v>
      </c>
      <c r="I1072" s="41">
        <f>IF(H1072="Нет", 0, IF(H1072="Да", A1072, 0))</f>
        <v>0</v>
      </c>
      <c r="K1072" s="3">
        <v>3</v>
      </c>
      <c r="L1072" s="4" t="s">
        <v>17</v>
      </c>
      <c r="M1072" s="4" t="s">
        <v>10</v>
      </c>
      <c r="N1072" s="4" t="s">
        <v>11</v>
      </c>
      <c r="O1072" s="43" t="s">
        <v>230</v>
      </c>
      <c r="P1072" s="41">
        <f>IF(O1072="Нет", 0, IF(O1072="Да", K1072, 0))</f>
        <v>0</v>
      </c>
      <c r="Q1072" s="96"/>
      <c r="R1072" s="43" t="s">
        <v>230</v>
      </c>
      <c r="S1072" s="41">
        <f>IF(R1072="Нет", 0, IF(R1072="Да", K1072, 0))</f>
        <v>0</v>
      </c>
    </row>
    <row r="1073" spans="1:19" ht="120">
      <c r="A1073" s="3">
        <v>4</v>
      </c>
      <c r="B1073" s="3" t="s">
        <v>209</v>
      </c>
      <c r="C1073" s="4" t="s">
        <v>210</v>
      </c>
      <c r="D1073" s="4" t="s">
        <v>211</v>
      </c>
      <c r="E1073" s="41" t="s">
        <v>230</v>
      </c>
      <c r="F1073" s="41">
        <f>IF(E1073="Нет", 0, IF(E1073="Да", A1073, 0))</f>
        <v>0</v>
      </c>
      <c r="G1073" s="96"/>
      <c r="H1073" s="41" t="s">
        <v>230</v>
      </c>
      <c r="I1073" s="41">
        <f>IF(H1073="Нет", 0, IF(H1073="Да", A1073, 0))</f>
        <v>0</v>
      </c>
      <c r="K1073" s="3">
        <v>4</v>
      </c>
      <c r="L1073" s="3" t="s">
        <v>12</v>
      </c>
      <c r="M1073" s="4" t="s">
        <v>13</v>
      </c>
      <c r="N1073" s="4" t="s">
        <v>14</v>
      </c>
      <c r="O1073" s="43" t="s">
        <v>230</v>
      </c>
      <c r="P1073" s="41">
        <f>IF(O1073="Нет", 0, IF(O1073="Да", K1073, 0))</f>
        <v>0</v>
      </c>
      <c r="Q1073" s="96"/>
      <c r="R1073" s="43" t="s">
        <v>230</v>
      </c>
      <c r="S1073" s="41">
        <f>IF(R1073="Нет", 0, IF(R1073="Да", K1073, 0))</f>
        <v>0</v>
      </c>
    </row>
    <row r="1074" spans="1:19" ht="135">
      <c r="A1074" s="3">
        <v>5</v>
      </c>
      <c r="B1074" s="3" t="s">
        <v>212</v>
      </c>
      <c r="C1074" s="4" t="s">
        <v>213</v>
      </c>
      <c r="D1074" s="4" t="s">
        <v>214</v>
      </c>
      <c r="E1074" s="41" t="s">
        <v>230</v>
      </c>
      <c r="F1074" s="42">
        <f>IF(E1074="Нет", 0, IF(E1074="Да", A1074, 0))</f>
        <v>0</v>
      </c>
      <c r="G1074" s="97"/>
      <c r="H1074" s="41" t="s">
        <v>230</v>
      </c>
      <c r="I1074" s="42">
        <f>IF(H1074="Нет", 0, IF(H1074="Да", A1074, 0))</f>
        <v>0</v>
      </c>
      <c r="K1074" s="3">
        <v>5</v>
      </c>
      <c r="L1074" s="3" t="s">
        <v>15</v>
      </c>
      <c r="M1074" s="4" t="s">
        <v>16</v>
      </c>
      <c r="N1074" s="4" t="s">
        <v>18</v>
      </c>
      <c r="O1074" s="43" t="s">
        <v>230</v>
      </c>
      <c r="P1074" s="42">
        <f>IF(O1074="Нет", 0, IF(O1074="Да", K1074, 0))</f>
        <v>0</v>
      </c>
      <c r="Q1074" s="97"/>
      <c r="R1074" s="43" t="s">
        <v>230</v>
      </c>
      <c r="S1074" s="42">
        <f>IF(R1074="Нет", 0, IF(R1074="Да", K1074, 0))</f>
        <v>0</v>
      </c>
    </row>
    <row r="1077" spans="1:19" ht="19.5" thickBot="1">
      <c r="A1077" s="44" t="s">
        <v>228</v>
      </c>
      <c r="B1077" s="45" t="str">
        <f>'орг-упр деятельность'!F101</f>
        <v>3)      отсутствие конкретного перечня мероприятий, необходимых к финансированию;</v>
      </c>
      <c r="C1077" s="45"/>
      <c r="D1077" s="45"/>
      <c r="E1077" s="46"/>
      <c r="F1077" s="46"/>
      <c r="G1077" s="46"/>
      <c r="H1077" s="46"/>
      <c r="I1077" s="46"/>
      <c r="J1077" s="46"/>
      <c r="K1077" s="46"/>
      <c r="L1077" s="46"/>
      <c r="M1077" s="46"/>
      <c r="N1077" s="46"/>
      <c r="O1077" s="46"/>
      <c r="P1077" s="46"/>
      <c r="Q1077" s="46"/>
      <c r="R1077" s="46"/>
      <c r="S1077" s="46"/>
    </row>
    <row r="1078" spans="1:19" ht="21.75" thickBot="1">
      <c r="A1078" s="57" t="s">
        <v>229</v>
      </c>
      <c r="D1078" s="55" t="s">
        <v>230</v>
      </c>
      <c r="E1078" s="1"/>
      <c r="F1078" s="49">
        <f>SUM(F1081:F1085)</f>
        <v>0</v>
      </c>
      <c r="G1078" s="1"/>
      <c r="H1078" s="1"/>
      <c r="I1078" s="49">
        <f>SUM(I1081:I1085)</f>
        <v>0</v>
      </c>
      <c r="J1078" s="1"/>
      <c r="K1078" s="1"/>
      <c r="L1078" s="1"/>
      <c r="M1078" s="1"/>
      <c r="N1078" s="1"/>
      <c r="O1078" s="1"/>
      <c r="P1078" s="49">
        <f>SUM(P1081:P1085)</f>
        <v>0</v>
      </c>
      <c r="Q1078" s="1"/>
      <c r="R1078" s="1"/>
      <c r="S1078" s="49">
        <f>SUM(S1081:S1085)</f>
        <v>0</v>
      </c>
    </row>
    <row r="1079" spans="1:19" ht="15.75">
      <c r="A1079" s="48" t="s">
        <v>232</v>
      </c>
      <c r="K1079" s="48" t="s">
        <v>233</v>
      </c>
    </row>
    <row r="1080" spans="1:19" ht="25.5">
      <c r="A1080" s="51" t="s">
        <v>0</v>
      </c>
      <c r="B1080" s="52" t="s">
        <v>197</v>
      </c>
      <c r="C1080" s="51" t="s">
        <v>198</v>
      </c>
      <c r="D1080" s="51" t="s">
        <v>199</v>
      </c>
      <c r="E1080" s="54" t="s">
        <v>234</v>
      </c>
      <c r="F1080" s="54" t="s">
        <v>236</v>
      </c>
      <c r="G1080" s="54" t="s">
        <v>235</v>
      </c>
      <c r="H1080" s="54" t="s">
        <v>234</v>
      </c>
      <c r="I1080" s="54" t="s">
        <v>237</v>
      </c>
      <c r="J1080" s="53"/>
      <c r="K1080" s="51" t="s">
        <v>0</v>
      </c>
      <c r="L1080" s="51" t="s">
        <v>1</v>
      </c>
      <c r="M1080" s="52" t="s">
        <v>2</v>
      </c>
      <c r="N1080" s="51" t="s">
        <v>3</v>
      </c>
      <c r="O1080" s="54" t="s">
        <v>234</v>
      </c>
      <c r="P1080" s="51" t="s">
        <v>233</v>
      </c>
      <c r="Q1080" s="54" t="s">
        <v>235</v>
      </c>
      <c r="R1080" s="54" t="s">
        <v>234</v>
      </c>
      <c r="S1080" s="54" t="str">
        <f>$S$32</f>
        <v>Итоговая вероятность</v>
      </c>
    </row>
    <row r="1081" spans="1:19" ht="135">
      <c r="A1081" s="3">
        <v>1</v>
      </c>
      <c r="B1081" s="3" t="s">
        <v>200</v>
      </c>
      <c r="C1081" s="4" t="s">
        <v>201</v>
      </c>
      <c r="D1081" s="4" t="s">
        <v>202</v>
      </c>
      <c r="E1081" s="50" t="s">
        <v>230</v>
      </c>
      <c r="F1081" s="41">
        <f>IF(E1081="Нет", 0, IF(E1081="Да", A1081, 0))</f>
        <v>0</v>
      </c>
      <c r="G1081" s="95" t="s">
        <v>239</v>
      </c>
      <c r="H1081" s="50" t="s">
        <v>230</v>
      </c>
      <c r="I1081" s="41">
        <f>IF(H1081="Нет", 0, IF(H1081="Да", A1081, 0))</f>
        <v>0</v>
      </c>
      <c r="K1081" s="3">
        <v>1</v>
      </c>
      <c r="L1081" s="3" t="s">
        <v>4</v>
      </c>
      <c r="M1081" s="4" t="s">
        <v>5</v>
      </c>
      <c r="N1081" s="4" t="s">
        <v>6</v>
      </c>
      <c r="O1081" s="43" t="s">
        <v>230</v>
      </c>
      <c r="P1081" s="41">
        <f>IF(O1081="Нет",0,IF(O1081="Да",K1081,0))</f>
        <v>0</v>
      </c>
      <c r="Q1081" s="95" t="str">
        <f>G1081</f>
        <v>controls have been implemented etc.</v>
      </c>
      <c r="R1081" s="43" t="s">
        <v>230</v>
      </c>
      <c r="S1081" s="41">
        <f>IF(R1081="Нет",0,IF(R1081="Да",K1081,0))</f>
        <v>0</v>
      </c>
    </row>
    <row r="1082" spans="1:19" ht="105">
      <c r="A1082" s="3">
        <v>2</v>
      </c>
      <c r="B1082" s="3" t="s">
        <v>203</v>
      </c>
      <c r="C1082" s="4" t="s">
        <v>204</v>
      </c>
      <c r="D1082" s="4" t="s">
        <v>205</v>
      </c>
      <c r="E1082" s="41" t="s">
        <v>230</v>
      </c>
      <c r="F1082" s="41">
        <f>IF(E1082="Нет", 0, IF(E1082="Да", A1082, 0))</f>
        <v>0</v>
      </c>
      <c r="G1082" s="96"/>
      <c r="H1082" s="41" t="s">
        <v>230</v>
      </c>
      <c r="I1082" s="41">
        <f>IF(H1082="Нет", 0, IF(H1082="Да", A1082, 0))</f>
        <v>0</v>
      </c>
      <c r="K1082" s="3">
        <v>2</v>
      </c>
      <c r="L1082" s="3" t="s">
        <v>7</v>
      </c>
      <c r="M1082" s="4" t="s">
        <v>8</v>
      </c>
      <c r="N1082" s="4" t="s">
        <v>9</v>
      </c>
      <c r="O1082" s="43" t="s">
        <v>230</v>
      </c>
      <c r="P1082" s="41">
        <f>IF(O1082="Нет", 0, IF(O1082="Да", K1082, 0))</f>
        <v>0</v>
      </c>
      <c r="Q1082" s="96"/>
      <c r="R1082" s="43" t="s">
        <v>230</v>
      </c>
      <c r="S1082" s="41">
        <f>IF(R1082="Нет", 0, IF(R1082="Да", K1082, 0))</f>
        <v>0</v>
      </c>
    </row>
    <row r="1083" spans="1:19" ht="105">
      <c r="A1083" s="3">
        <v>3</v>
      </c>
      <c r="B1083" s="3" t="s">
        <v>206</v>
      </c>
      <c r="C1083" s="4" t="s">
        <v>207</v>
      </c>
      <c r="D1083" s="4" t="s">
        <v>208</v>
      </c>
      <c r="E1083" s="41" t="s">
        <v>230</v>
      </c>
      <c r="F1083" s="41">
        <f>IF(E1083="Нет", 0, IF(E1083="Да", A1083, 0))</f>
        <v>0</v>
      </c>
      <c r="G1083" s="96"/>
      <c r="H1083" s="41" t="s">
        <v>230</v>
      </c>
      <c r="I1083" s="41">
        <f>IF(H1083="Нет", 0, IF(H1083="Да", A1083, 0))</f>
        <v>0</v>
      </c>
      <c r="K1083" s="3">
        <v>3</v>
      </c>
      <c r="L1083" s="4" t="s">
        <v>17</v>
      </c>
      <c r="M1083" s="4" t="s">
        <v>10</v>
      </c>
      <c r="N1083" s="4" t="s">
        <v>11</v>
      </c>
      <c r="O1083" s="43" t="s">
        <v>230</v>
      </c>
      <c r="P1083" s="41">
        <f>IF(O1083="Нет", 0, IF(O1083="Да", K1083, 0))</f>
        <v>0</v>
      </c>
      <c r="Q1083" s="96"/>
      <c r="R1083" s="43" t="s">
        <v>230</v>
      </c>
      <c r="S1083" s="41">
        <f>IF(R1083="Нет", 0, IF(R1083="Да", K1083, 0))</f>
        <v>0</v>
      </c>
    </row>
    <row r="1084" spans="1:19" ht="120">
      <c r="A1084" s="3">
        <v>4</v>
      </c>
      <c r="B1084" s="3" t="s">
        <v>209</v>
      </c>
      <c r="C1084" s="4" t="s">
        <v>210</v>
      </c>
      <c r="D1084" s="4" t="s">
        <v>211</v>
      </c>
      <c r="E1084" s="41" t="s">
        <v>230</v>
      </c>
      <c r="F1084" s="41">
        <f>IF(E1084="Нет", 0, IF(E1084="Да", A1084, 0))</f>
        <v>0</v>
      </c>
      <c r="G1084" s="96"/>
      <c r="H1084" s="41" t="s">
        <v>230</v>
      </c>
      <c r="I1084" s="41">
        <f>IF(H1084="Нет", 0, IF(H1084="Да", A1084, 0))</f>
        <v>0</v>
      </c>
      <c r="K1084" s="3">
        <v>4</v>
      </c>
      <c r="L1084" s="3" t="s">
        <v>12</v>
      </c>
      <c r="M1084" s="4" t="s">
        <v>13</v>
      </c>
      <c r="N1084" s="4" t="s">
        <v>14</v>
      </c>
      <c r="O1084" s="43" t="s">
        <v>230</v>
      </c>
      <c r="P1084" s="41">
        <f>IF(O1084="Нет", 0, IF(O1084="Да", K1084, 0))</f>
        <v>0</v>
      </c>
      <c r="Q1084" s="96"/>
      <c r="R1084" s="43" t="s">
        <v>230</v>
      </c>
      <c r="S1084" s="41">
        <f>IF(R1084="Нет", 0, IF(R1084="Да", K1084, 0))</f>
        <v>0</v>
      </c>
    </row>
    <row r="1085" spans="1:19" ht="135">
      <c r="A1085" s="3">
        <v>5</v>
      </c>
      <c r="B1085" s="3" t="s">
        <v>212</v>
      </c>
      <c r="C1085" s="4" t="s">
        <v>213</v>
      </c>
      <c r="D1085" s="4" t="s">
        <v>214</v>
      </c>
      <c r="E1085" s="41" t="s">
        <v>230</v>
      </c>
      <c r="F1085" s="42">
        <f>IF(E1085="Нет", 0, IF(E1085="Да", A1085, 0))</f>
        <v>0</v>
      </c>
      <c r="G1085" s="97"/>
      <c r="H1085" s="41" t="s">
        <v>230</v>
      </c>
      <c r="I1085" s="42">
        <f>IF(H1085="Нет", 0, IF(H1085="Да", A1085, 0))</f>
        <v>0</v>
      </c>
      <c r="K1085" s="3">
        <v>5</v>
      </c>
      <c r="L1085" s="3" t="s">
        <v>15</v>
      </c>
      <c r="M1085" s="4" t="s">
        <v>16</v>
      </c>
      <c r="N1085" s="4" t="s">
        <v>18</v>
      </c>
      <c r="O1085" s="43" t="s">
        <v>230</v>
      </c>
      <c r="P1085" s="42">
        <f>IF(O1085="Нет", 0, IF(O1085="Да", K1085, 0))</f>
        <v>0</v>
      </c>
      <c r="Q1085" s="97"/>
      <c r="R1085" s="43" t="s">
        <v>230</v>
      </c>
      <c r="S1085" s="42">
        <f>IF(R1085="Нет", 0, IF(R1085="Да", K1085, 0))</f>
        <v>0</v>
      </c>
    </row>
    <row r="1088" spans="1:19" ht="19.5" thickBot="1">
      <c r="A1088" s="44" t="s">
        <v>228</v>
      </c>
      <c r="B1088" s="45" t="str">
        <f>'орг-упр деятельность'!F102</f>
        <v>4)    отсутствие механизма проверки обоснованности стоимости услуг, наличия на рынке таких разработок, способствующие искусственному завышению конечной стоимости IT-продукта;</v>
      </c>
      <c r="C1088" s="45"/>
      <c r="D1088" s="45"/>
      <c r="E1088" s="46"/>
      <c r="F1088" s="46"/>
      <c r="G1088" s="46"/>
      <c r="H1088" s="46"/>
      <c r="I1088" s="46"/>
      <c r="J1088" s="46"/>
      <c r="K1088" s="46"/>
      <c r="L1088" s="46"/>
      <c r="M1088" s="46"/>
      <c r="N1088" s="46"/>
      <c r="O1088" s="46"/>
      <c r="P1088" s="46"/>
      <c r="Q1088" s="46"/>
      <c r="R1088" s="46"/>
      <c r="S1088" s="46"/>
    </row>
    <row r="1089" spans="1:19" ht="21.75" thickBot="1">
      <c r="A1089" s="57" t="s">
        <v>229</v>
      </c>
      <c r="D1089" s="55" t="s">
        <v>230</v>
      </c>
      <c r="E1089" s="1"/>
      <c r="F1089" s="49">
        <f>SUM(F1092:F1096)</f>
        <v>0</v>
      </c>
      <c r="G1089" s="1"/>
      <c r="H1089" s="1"/>
      <c r="I1089" s="49">
        <f>SUM(I1092:I1096)</f>
        <v>0</v>
      </c>
      <c r="J1089" s="1"/>
      <c r="K1089" s="1"/>
      <c r="L1089" s="1"/>
      <c r="M1089" s="1"/>
      <c r="N1089" s="1"/>
      <c r="O1089" s="1"/>
      <c r="P1089" s="49">
        <f>SUM(P1092:P1096)</f>
        <v>0</v>
      </c>
      <c r="Q1089" s="1"/>
      <c r="R1089" s="1"/>
      <c r="S1089" s="49">
        <f>SUM(S1092:S1096)</f>
        <v>0</v>
      </c>
    </row>
    <row r="1090" spans="1:19" ht="15.75">
      <c r="A1090" s="48" t="s">
        <v>232</v>
      </c>
      <c r="K1090" s="48" t="s">
        <v>233</v>
      </c>
    </row>
    <row r="1091" spans="1:19" ht="25.5">
      <c r="A1091" s="51" t="s">
        <v>0</v>
      </c>
      <c r="B1091" s="52" t="s">
        <v>197</v>
      </c>
      <c r="C1091" s="51" t="s">
        <v>198</v>
      </c>
      <c r="D1091" s="51" t="s">
        <v>199</v>
      </c>
      <c r="E1091" s="54" t="s">
        <v>234</v>
      </c>
      <c r="F1091" s="54" t="s">
        <v>236</v>
      </c>
      <c r="G1091" s="54" t="s">
        <v>235</v>
      </c>
      <c r="H1091" s="54" t="s">
        <v>234</v>
      </c>
      <c r="I1091" s="54" t="s">
        <v>237</v>
      </c>
      <c r="J1091" s="53"/>
      <c r="K1091" s="51" t="s">
        <v>0</v>
      </c>
      <c r="L1091" s="51" t="s">
        <v>1</v>
      </c>
      <c r="M1091" s="52" t="s">
        <v>2</v>
      </c>
      <c r="N1091" s="51" t="s">
        <v>3</v>
      </c>
      <c r="O1091" s="54" t="s">
        <v>234</v>
      </c>
      <c r="P1091" s="51" t="s">
        <v>233</v>
      </c>
      <c r="Q1091" s="54" t="s">
        <v>235</v>
      </c>
      <c r="R1091" s="54" t="s">
        <v>234</v>
      </c>
      <c r="S1091" s="54" t="str">
        <f>$S$32</f>
        <v>Итоговая вероятность</v>
      </c>
    </row>
    <row r="1092" spans="1:19" ht="135">
      <c r="A1092" s="3">
        <v>1</v>
      </c>
      <c r="B1092" s="3" t="s">
        <v>200</v>
      </c>
      <c r="C1092" s="4" t="s">
        <v>201</v>
      </c>
      <c r="D1092" s="4" t="s">
        <v>202</v>
      </c>
      <c r="E1092" s="50" t="s">
        <v>230</v>
      </c>
      <c r="F1092" s="41">
        <f>IF(E1092="Нет", 0, IF(E1092="Да", A1092, 0))</f>
        <v>0</v>
      </c>
      <c r="G1092" s="95" t="s">
        <v>239</v>
      </c>
      <c r="H1092" s="50" t="s">
        <v>230</v>
      </c>
      <c r="I1092" s="41">
        <f>IF(H1092="Нет", 0, IF(H1092="Да", A1092, 0))</f>
        <v>0</v>
      </c>
      <c r="K1092" s="3">
        <v>1</v>
      </c>
      <c r="L1092" s="3" t="s">
        <v>4</v>
      </c>
      <c r="M1092" s="4" t="s">
        <v>5</v>
      </c>
      <c r="N1092" s="4" t="s">
        <v>6</v>
      </c>
      <c r="O1092" s="43" t="s">
        <v>230</v>
      </c>
      <c r="P1092" s="41">
        <f>IF(O1092="Нет",0,IF(O1092="Да",K1092,0))</f>
        <v>0</v>
      </c>
      <c r="Q1092" s="95" t="str">
        <f>G1092</f>
        <v>controls have been implemented etc.</v>
      </c>
      <c r="R1092" s="43" t="s">
        <v>230</v>
      </c>
      <c r="S1092" s="41">
        <f>IF(R1092="Нет",0,IF(R1092="Да",K1092,0))</f>
        <v>0</v>
      </c>
    </row>
    <row r="1093" spans="1:19" ht="105">
      <c r="A1093" s="3">
        <v>2</v>
      </c>
      <c r="B1093" s="3" t="s">
        <v>203</v>
      </c>
      <c r="C1093" s="4" t="s">
        <v>204</v>
      </c>
      <c r="D1093" s="4" t="s">
        <v>205</v>
      </c>
      <c r="E1093" s="41" t="s">
        <v>230</v>
      </c>
      <c r="F1093" s="41">
        <f>IF(E1093="Нет", 0, IF(E1093="Да", A1093, 0))</f>
        <v>0</v>
      </c>
      <c r="G1093" s="96"/>
      <c r="H1093" s="41" t="s">
        <v>230</v>
      </c>
      <c r="I1093" s="41">
        <f>IF(H1093="Нет", 0, IF(H1093="Да", A1093, 0))</f>
        <v>0</v>
      </c>
      <c r="K1093" s="3">
        <v>2</v>
      </c>
      <c r="L1093" s="3" t="s">
        <v>7</v>
      </c>
      <c r="M1093" s="4" t="s">
        <v>8</v>
      </c>
      <c r="N1093" s="4" t="s">
        <v>9</v>
      </c>
      <c r="O1093" s="43" t="s">
        <v>230</v>
      </c>
      <c r="P1093" s="41">
        <f>IF(O1093="Нет", 0, IF(O1093="Да", K1093, 0))</f>
        <v>0</v>
      </c>
      <c r="Q1093" s="96"/>
      <c r="R1093" s="43" t="s">
        <v>230</v>
      </c>
      <c r="S1093" s="41">
        <f>IF(R1093="Нет", 0, IF(R1093="Да", K1093, 0))</f>
        <v>0</v>
      </c>
    </row>
    <row r="1094" spans="1:19" ht="105">
      <c r="A1094" s="3">
        <v>3</v>
      </c>
      <c r="B1094" s="3" t="s">
        <v>206</v>
      </c>
      <c r="C1094" s="4" t="s">
        <v>207</v>
      </c>
      <c r="D1094" s="4" t="s">
        <v>208</v>
      </c>
      <c r="E1094" s="41" t="s">
        <v>230</v>
      </c>
      <c r="F1094" s="41">
        <f>IF(E1094="Нет", 0, IF(E1094="Да", A1094, 0))</f>
        <v>0</v>
      </c>
      <c r="G1094" s="96"/>
      <c r="H1094" s="41" t="s">
        <v>230</v>
      </c>
      <c r="I1094" s="41">
        <f>IF(H1094="Нет", 0, IF(H1094="Да", A1094, 0))</f>
        <v>0</v>
      </c>
      <c r="K1094" s="3">
        <v>3</v>
      </c>
      <c r="L1094" s="4" t="s">
        <v>17</v>
      </c>
      <c r="M1094" s="4" t="s">
        <v>10</v>
      </c>
      <c r="N1094" s="4" t="s">
        <v>11</v>
      </c>
      <c r="O1094" s="43" t="s">
        <v>230</v>
      </c>
      <c r="P1094" s="41">
        <f>IF(O1094="Нет", 0, IF(O1094="Да", K1094, 0))</f>
        <v>0</v>
      </c>
      <c r="Q1094" s="96"/>
      <c r="R1094" s="43" t="s">
        <v>230</v>
      </c>
      <c r="S1094" s="41">
        <f>IF(R1094="Нет", 0, IF(R1094="Да", K1094, 0))</f>
        <v>0</v>
      </c>
    </row>
    <row r="1095" spans="1:19" ht="120">
      <c r="A1095" s="3">
        <v>4</v>
      </c>
      <c r="B1095" s="3" t="s">
        <v>209</v>
      </c>
      <c r="C1095" s="4" t="s">
        <v>210</v>
      </c>
      <c r="D1095" s="4" t="s">
        <v>211</v>
      </c>
      <c r="E1095" s="41" t="s">
        <v>230</v>
      </c>
      <c r="F1095" s="41">
        <f>IF(E1095="Нет", 0, IF(E1095="Да", A1095, 0))</f>
        <v>0</v>
      </c>
      <c r="G1095" s="96"/>
      <c r="H1095" s="41" t="s">
        <v>230</v>
      </c>
      <c r="I1095" s="41">
        <f>IF(H1095="Нет", 0, IF(H1095="Да", A1095, 0))</f>
        <v>0</v>
      </c>
      <c r="K1095" s="3">
        <v>4</v>
      </c>
      <c r="L1095" s="3" t="s">
        <v>12</v>
      </c>
      <c r="M1095" s="4" t="s">
        <v>13</v>
      </c>
      <c r="N1095" s="4" t="s">
        <v>14</v>
      </c>
      <c r="O1095" s="43" t="s">
        <v>230</v>
      </c>
      <c r="P1095" s="41">
        <f>IF(O1095="Нет", 0, IF(O1095="Да", K1095, 0))</f>
        <v>0</v>
      </c>
      <c r="Q1095" s="96"/>
      <c r="R1095" s="43" t="s">
        <v>230</v>
      </c>
      <c r="S1095" s="41">
        <f>IF(R1095="Нет", 0, IF(R1095="Да", K1095, 0))</f>
        <v>0</v>
      </c>
    </row>
    <row r="1096" spans="1:19" ht="135">
      <c r="A1096" s="3">
        <v>5</v>
      </c>
      <c r="B1096" s="3" t="s">
        <v>212</v>
      </c>
      <c r="C1096" s="4" t="s">
        <v>213</v>
      </c>
      <c r="D1096" s="4" t="s">
        <v>214</v>
      </c>
      <c r="E1096" s="41" t="s">
        <v>230</v>
      </c>
      <c r="F1096" s="42">
        <f>IF(E1096="Нет", 0, IF(E1096="Да", A1096, 0))</f>
        <v>0</v>
      </c>
      <c r="G1096" s="97"/>
      <c r="H1096" s="41" t="s">
        <v>230</v>
      </c>
      <c r="I1096" s="42">
        <f>IF(H1096="Нет", 0, IF(H1096="Да", A1096, 0))</f>
        <v>0</v>
      </c>
      <c r="K1096" s="3">
        <v>5</v>
      </c>
      <c r="L1096" s="3" t="s">
        <v>15</v>
      </c>
      <c r="M1096" s="4" t="s">
        <v>16</v>
      </c>
      <c r="N1096" s="4" t="s">
        <v>18</v>
      </c>
      <c r="O1096" s="43" t="s">
        <v>230</v>
      </c>
      <c r="P1096" s="42">
        <f>IF(O1096="Нет", 0, IF(O1096="Да", K1096, 0))</f>
        <v>0</v>
      </c>
      <c r="Q1096" s="97"/>
      <c r="R1096" s="43" t="s">
        <v>230</v>
      </c>
      <c r="S1096" s="42">
        <f>IF(R1096="Нет", 0, IF(R1096="Да", K1096, 0))</f>
        <v>0</v>
      </c>
    </row>
    <row r="1099" spans="1:19" ht="19.5" thickBot="1">
      <c r="A1099" s="44" t="s">
        <v>228</v>
      </c>
      <c r="B1099" s="45" t="str">
        <f>'орг-упр деятельность'!F117</f>
        <v>5)   не принятие, неполное или несвоевременное принятие антикоррупционных ограничений работниками объекта анализа, являющихся лицами, уполномоченными на выполнение государственных функций, приравненных к ним лицам;</v>
      </c>
      <c r="C1099" s="45"/>
      <c r="D1099" s="45"/>
      <c r="E1099" s="46"/>
      <c r="F1099" s="46"/>
      <c r="G1099" s="46"/>
      <c r="H1099" s="46"/>
      <c r="I1099" s="46"/>
      <c r="J1099" s="46"/>
      <c r="K1099" s="46"/>
      <c r="L1099" s="46"/>
      <c r="M1099" s="46"/>
      <c r="N1099" s="46"/>
      <c r="O1099" s="46"/>
      <c r="P1099" s="46"/>
      <c r="Q1099" s="46"/>
      <c r="R1099" s="46"/>
      <c r="S1099" s="46"/>
    </row>
    <row r="1100" spans="1:19" ht="21.75" thickBot="1">
      <c r="A1100" s="57" t="s">
        <v>229</v>
      </c>
      <c r="D1100" s="55" t="s">
        <v>230</v>
      </c>
      <c r="E1100" s="1"/>
      <c r="F1100" s="49">
        <f>SUM(F1103:F1107)</f>
        <v>0</v>
      </c>
      <c r="G1100" s="1"/>
      <c r="H1100" s="1"/>
      <c r="I1100" s="49">
        <f>SUM(I1103:I1107)</f>
        <v>0</v>
      </c>
      <c r="J1100" s="1"/>
      <c r="K1100" s="1"/>
      <c r="L1100" s="1"/>
      <c r="M1100" s="1"/>
      <c r="N1100" s="1"/>
      <c r="O1100" s="1"/>
      <c r="P1100" s="49">
        <f>SUM(P1103:P1107)</f>
        <v>0</v>
      </c>
      <c r="Q1100" s="1"/>
      <c r="R1100" s="1"/>
      <c r="S1100" s="49">
        <f>SUM(S1103:S1107)</f>
        <v>0</v>
      </c>
    </row>
    <row r="1101" spans="1:19" ht="15.75">
      <c r="A1101" s="48" t="s">
        <v>232</v>
      </c>
      <c r="K1101" s="48" t="s">
        <v>233</v>
      </c>
    </row>
    <row r="1102" spans="1:19" ht="25.5">
      <c r="A1102" s="51" t="s">
        <v>0</v>
      </c>
      <c r="B1102" s="52" t="s">
        <v>197</v>
      </c>
      <c r="C1102" s="51" t="s">
        <v>198</v>
      </c>
      <c r="D1102" s="51" t="s">
        <v>199</v>
      </c>
      <c r="E1102" s="54" t="s">
        <v>234</v>
      </c>
      <c r="F1102" s="54" t="s">
        <v>236</v>
      </c>
      <c r="G1102" s="54" t="s">
        <v>235</v>
      </c>
      <c r="H1102" s="54" t="s">
        <v>234</v>
      </c>
      <c r="I1102" s="54" t="s">
        <v>237</v>
      </c>
      <c r="J1102" s="53"/>
      <c r="K1102" s="51" t="s">
        <v>0</v>
      </c>
      <c r="L1102" s="51" t="s">
        <v>1</v>
      </c>
      <c r="M1102" s="52" t="s">
        <v>2</v>
      </c>
      <c r="N1102" s="51" t="s">
        <v>3</v>
      </c>
      <c r="O1102" s="54" t="s">
        <v>234</v>
      </c>
      <c r="P1102" s="51" t="s">
        <v>233</v>
      </c>
      <c r="Q1102" s="54" t="s">
        <v>235</v>
      </c>
      <c r="R1102" s="54" t="s">
        <v>234</v>
      </c>
      <c r="S1102" s="54" t="str">
        <f>$S$32</f>
        <v>Итоговая вероятность</v>
      </c>
    </row>
    <row r="1103" spans="1:19" ht="135">
      <c r="A1103" s="3">
        <v>1</v>
      </c>
      <c r="B1103" s="3" t="s">
        <v>200</v>
      </c>
      <c r="C1103" s="4" t="s">
        <v>201</v>
      </c>
      <c r="D1103" s="4" t="s">
        <v>202</v>
      </c>
      <c r="E1103" s="50" t="s">
        <v>230</v>
      </c>
      <c r="F1103" s="41">
        <f>IF(E1103="Нет", 0, IF(E1103="Да", A1103, 0))</f>
        <v>0</v>
      </c>
      <c r="G1103" s="95" t="s">
        <v>239</v>
      </c>
      <c r="H1103" s="50" t="s">
        <v>230</v>
      </c>
      <c r="I1103" s="41">
        <f>IF(H1103="Нет", 0, IF(H1103="Да", A1103, 0))</f>
        <v>0</v>
      </c>
      <c r="K1103" s="3">
        <v>1</v>
      </c>
      <c r="L1103" s="3" t="s">
        <v>4</v>
      </c>
      <c r="M1103" s="4" t="s">
        <v>5</v>
      </c>
      <c r="N1103" s="4" t="s">
        <v>6</v>
      </c>
      <c r="O1103" s="43" t="s">
        <v>230</v>
      </c>
      <c r="P1103" s="41">
        <f>IF(O1103="Нет",0,IF(O1103="Да",K1103,0))</f>
        <v>0</v>
      </c>
      <c r="Q1103" s="95" t="str">
        <f>G1103</f>
        <v>controls have been implemented etc.</v>
      </c>
      <c r="R1103" s="43" t="s">
        <v>230</v>
      </c>
      <c r="S1103" s="41">
        <f>IF(R1103="Нет",0,IF(R1103="Да",K1103,0))</f>
        <v>0</v>
      </c>
    </row>
    <row r="1104" spans="1:19" ht="105">
      <c r="A1104" s="3">
        <v>2</v>
      </c>
      <c r="B1104" s="3" t="s">
        <v>203</v>
      </c>
      <c r="C1104" s="4" t="s">
        <v>204</v>
      </c>
      <c r="D1104" s="4" t="s">
        <v>205</v>
      </c>
      <c r="E1104" s="41" t="s">
        <v>230</v>
      </c>
      <c r="F1104" s="41">
        <f>IF(E1104="Нет", 0, IF(E1104="Да", A1104, 0))</f>
        <v>0</v>
      </c>
      <c r="G1104" s="96"/>
      <c r="H1104" s="41" t="s">
        <v>230</v>
      </c>
      <c r="I1104" s="41">
        <f>IF(H1104="Нет", 0, IF(H1104="Да", A1104, 0))</f>
        <v>0</v>
      </c>
      <c r="K1104" s="3">
        <v>2</v>
      </c>
      <c r="L1104" s="3" t="s">
        <v>7</v>
      </c>
      <c r="M1104" s="4" t="s">
        <v>8</v>
      </c>
      <c r="N1104" s="4" t="s">
        <v>9</v>
      </c>
      <c r="O1104" s="43" t="s">
        <v>230</v>
      </c>
      <c r="P1104" s="41">
        <f>IF(O1104="Нет", 0, IF(O1104="Да", K1104, 0))</f>
        <v>0</v>
      </c>
      <c r="Q1104" s="96"/>
      <c r="R1104" s="43" t="s">
        <v>230</v>
      </c>
      <c r="S1104" s="41">
        <f>IF(R1104="Нет", 0, IF(R1104="Да", K1104, 0))</f>
        <v>0</v>
      </c>
    </row>
    <row r="1105" spans="1:19" ht="105">
      <c r="A1105" s="3">
        <v>3</v>
      </c>
      <c r="B1105" s="3" t="s">
        <v>206</v>
      </c>
      <c r="C1105" s="4" t="s">
        <v>207</v>
      </c>
      <c r="D1105" s="4" t="s">
        <v>208</v>
      </c>
      <c r="E1105" s="41" t="s">
        <v>230</v>
      </c>
      <c r="F1105" s="41">
        <f>IF(E1105="Нет", 0, IF(E1105="Да", A1105, 0))</f>
        <v>0</v>
      </c>
      <c r="G1105" s="96"/>
      <c r="H1105" s="41" t="s">
        <v>230</v>
      </c>
      <c r="I1105" s="41">
        <f>IF(H1105="Нет", 0, IF(H1105="Да", A1105, 0))</f>
        <v>0</v>
      </c>
      <c r="K1105" s="3">
        <v>3</v>
      </c>
      <c r="L1105" s="4" t="s">
        <v>17</v>
      </c>
      <c r="M1105" s="4" t="s">
        <v>10</v>
      </c>
      <c r="N1105" s="4" t="s">
        <v>11</v>
      </c>
      <c r="O1105" s="43" t="s">
        <v>230</v>
      </c>
      <c r="P1105" s="41">
        <f>IF(O1105="Нет", 0, IF(O1105="Да", K1105, 0))</f>
        <v>0</v>
      </c>
      <c r="Q1105" s="96"/>
      <c r="R1105" s="43" t="s">
        <v>230</v>
      </c>
      <c r="S1105" s="41">
        <f>IF(R1105="Нет", 0, IF(R1105="Да", K1105, 0))</f>
        <v>0</v>
      </c>
    </row>
    <row r="1106" spans="1:19" ht="120">
      <c r="A1106" s="3">
        <v>4</v>
      </c>
      <c r="B1106" s="3" t="s">
        <v>209</v>
      </c>
      <c r="C1106" s="4" t="s">
        <v>210</v>
      </c>
      <c r="D1106" s="4" t="s">
        <v>211</v>
      </c>
      <c r="E1106" s="41" t="s">
        <v>230</v>
      </c>
      <c r="F1106" s="41">
        <f>IF(E1106="Нет", 0, IF(E1106="Да", A1106, 0))</f>
        <v>0</v>
      </c>
      <c r="G1106" s="96"/>
      <c r="H1106" s="41" t="s">
        <v>230</v>
      </c>
      <c r="I1106" s="41">
        <f>IF(H1106="Нет", 0, IF(H1106="Да", A1106, 0))</f>
        <v>0</v>
      </c>
      <c r="K1106" s="3">
        <v>4</v>
      </c>
      <c r="L1106" s="3" t="s">
        <v>12</v>
      </c>
      <c r="M1106" s="4" t="s">
        <v>13</v>
      </c>
      <c r="N1106" s="4" t="s">
        <v>14</v>
      </c>
      <c r="O1106" s="43" t="s">
        <v>230</v>
      </c>
      <c r="P1106" s="41">
        <f>IF(O1106="Нет", 0, IF(O1106="Да", K1106, 0))</f>
        <v>0</v>
      </c>
      <c r="Q1106" s="96"/>
      <c r="R1106" s="43" t="s">
        <v>230</v>
      </c>
      <c r="S1106" s="41">
        <f>IF(R1106="Нет", 0, IF(R1106="Да", K1106, 0))</f>
        <v>0</v>
      </c>
    </row>
    <row r="1107" spans="1:19" ht="135">
      <c r="A1107" s="3">
        <v>5</v>
      </c>
      <c r="B1107" s="3" t="s">
        <v>212</v>
      </c>
      <c r="C1107" s="4" t="s">
        <v>213</v>
      </c>
      <c r="D1107" s="4" t="s">
        <v>214</v>
      </c>
      <c r="E1107" s="41" t="s">
        <v>230</v>
      </c>
      <c r="F1107" s="42">
        <f>IF(E1107="Нет", 0, IF(E1107="Да", A1107, 0))</f>
        <v>0</v>
      </c>
      <c r="G1107" s="97"/>
      <c r="H1107" s="41" t="s">
        <v>230</v>
      </c>
      <c r="I1107" s="42">
        <f>IF(H1107="Нет", 0, IF(H1107="Да", A1107, 0))</f>
        <v>0</v>
      </c>
      <c r="K1107" s="3">
        <v>5</v>
      </c>
      <c r="L1107" s="3" t="s">
        <v>15</v>
      </c>
      <c r="M1107" s="4" t="s">
        <v>16</v>
      </c>
      <c r="N1107" s="4" t="s">
        <v>18</v>
      </c>
      <c r="O1107" s="43" t="s">
        <v>230</v>
      </c>
      <c r="P1107" s="42">
        <f>IF(O1107="Нет", 0, IF(O1107="Да", K1107, 0))</f>
        <v>0</v>
      </c>
      <c r="Q1107" s="97"/>
      <c r="R1107" s="43" t="s">
        <v>230</v>
      </c>
      <c r="S1107" s="42">
        <f>IF(R1107="Нет", 0, IF(R1107="Да", K1107, 0))</f>
        <v>0</v>
      </c>
    </row>
    <row r="1110" spans="1:19" ht="19.5" thickBot="1">
      <c r="A1110" s="44" t="s">
        <v>228</v>
      </c>
      <c r="B1110" s="45" t="str">
        <f>'орг-упр деятельность'!F118</f>
        <v>6)  факты несоблюдения антикоррупционных ограничений работниками объекта анализа;</v>
      </c>
      <c r="C1110" s="45"/>
      <c r="D1110" s="45"/>
      <c r="E1110" s="46"/>
      <c r="F1110" s="46"/>
      <c r="G1110" s="46"/>
      <c r="H1110" s="46"/>
      <c r="I1110" s="46"/>
      <c r="J1110" s="46"/>
      <c r="K1110" s="46"/>
      <c r="L1110" s="46"/>
      <c r="M1110" s="46"/>
      <c r="N1110" s="46"/>
      <c r="O1110" s="46"/>
      <c r="P1110" s="46"/>
      <c r="Q1110" s="46"/>
      <c r="R1110" s="46"/>
      <c r="S1110" s="46"/>
    </row>
    <row r="1111" spans="1:19" ht="21.75" thickBot="1">
      <c r="A1111" s="57" t="s">
        <v>229</v>
      </c>
      <c r="D1111" s="55" t="s">
        <v>230</v>
      </c>
      <c r="E1111" s="1"/>
      <c r="F1111" s="49">
        <f>SUM(F1114:F1118)</f>
        <v>0</v>
      </c>
      <c r="G1111" s="1"/>
      <c r="H1111" s="1"/>
      <c r="I1111" s="49">
        <f>SUM(I1114:I1118)</f>
        <v>0</v>
      </c>
      <c r="J1111" s="1"/>
      <c r="K1111" s="1"/>
      <c r="L1111" s="1"/>
      <c r="M1111" s="1"/>
      <c r="N1111" s="1"/>
      <c r="O1111" s="1"/>
      <c r="P1111" s="49">
        <f>SUM(P1114:P1118)</f>
        <v>0</v>
      </c>
      <c r="Q1111" s="1"/>
      <c r="R1111" s="1"/>
      <c r="S1111" s="49">
        <f>SUM(S1114:S1118)</f>
        <v>0</v>
      </c>
    </row>
    <row r="1112" spans="1:19" ht="15.75">
      <c r="A1112" s="48" t="s">
        <v>232</v>
      </c>
      <c r="K1112" s="48" t="s">
        <v>233</v>
      </c>
    </row>
    <row r="1113" spans="1:19" ht="25.5">
      <c r="A1113" s="51" t="s">
        <v>0</v>
      </c>
      <c r="B1113" s="52" t="s">
        <v>197</v>
      </c>
      <c r="C1113" s="51" t="s">
        <v>198</v>
      </c>
      <c r="D1113" s="51" t="s">
        <v>199</v>
      </c>
      <c r="E1113" s="54" t="s">
        <v>234</v>
      </c>
      <c r="F1113" s="54" t="s">
        <v>236</v>
      </c>
      <c r="G1113" s="54" t="s">
        <v>235</v>
      </c>
      <c r="H1113" s="54" t="s">
        <v>234</v>
      </c>
      <c r="I1113" s="54" t="s">
        <v>237</v>
      </c>
      <c r="J1113" s="53"/>
      <c r="K1113" s="51" t="s">
        <v>0</v>
      </c>
      <c r="L1113" s="51" t="s">
        <v>1</v>
      </c>
      <c r="M1113" s="52" t="s">
        <v>2</v>
      </c>
      <c r="N1113" s="51" t="s">
        <v>3</v>
      </c>
      <c r="O1113" s="54" t="s">
        <v>234</v>
      </c>
      <c r="P1113" s="51" t="s">
        <v>233</v>
      </c>
      <c r="Q1113" s="54" t="s">
        <v>235</v>
      </c>
      <c r="R1113" s="54" t="s">
        <v>234</v>
      </c>
      <c r="S1113" s="54" t="str">
        <f>$S$32</f>
        <v>Итоговая вероятность</v>
      </c>
    </row>
    <row r="1114" spans="1:19" ht="135">
      <c r="A1114" s="3">
        <v>1</v>
      </c>
      <c r="B1114" s="3" t="s">
        <v>200</v>
      </c>
      <c r="C1114" s="4" t="s">
        <v>201</v>
      </c>
      <c r="D1114" s="4" t="s">
        <v>202</v>
      </c>
      <c r="E1114" s="50" t="s">
        <v>230</v>
      </c>
      <c r="F1114" s="41">
        <f>IF(E1114="Нет", 0, IF(E1114="Да", A1114, 0))</f>
        <v>0</v>
      </c>
      <c r="G1114" s="95" t="s">
        <v>239</v>
      </c>
      <c r="H1114" s="50" t="s">
        <v>230</v>
      </c>
      <c r="I1114" s="41">
        <f>IF(H1114="Нет", 0, IF(H1114="Да", A1114, 0))</f>
        <v>0</v>
      </c>
      <c r="K1114" s="3">
        <v>1</v>
      </c>
      <c r="L1114" s="3" t="s">
        <v>4</v>
      </c>
      <c r="M1114" s="4" t="s">
        <v>5</v>
      </c>
      <c r="N1114" s="4" t="s">
        <v>6</v>
      </c>
      <c r="O1114" s="43" t="s">
        <v>230</v>
      </c>
      <c r="P1114" s="41">
        <f>IF(O1114="Нет",0,IF(O1114="Да",K1114,0))</f>
        <v>0</v>
      </c>
      <c r="Q1114" s="95" t="str">
        <f>G1114</f>
        <v>controls have been implemented etc.</v>
      </c>
      <c r="R1114" s="43" t="s">
        <v>230</v>
      </c>
      <c r="S1114" s="41">
        <f>IF(R1114="Нет",0,IF(R1114="Да",K1114,0))</f>
        <v>0</v>
      </c>
    </row>
    <row r="1115" spans="1:19" ht="105">
      <c r="A1115" s="3">
        <v>2</v>
      </c>
      <c r="B1115" s="3" t="s">
        <v>203</v>
      </c>
      <c r="C1115" s="4" t="s">
        <v>204</v>
      </c>
      <c r="D1115" s="4" t="s">
        <v>205</v>
      </c>
      <c r="E1115" s="41" t="s">
        <v>230</v>
      </c>
      <c r="F1115" s="41">
        <f>IF(E1115="Нет", 0, IF(E1115="Да", A1115, 0))</f>
        <v>0</v>
      </c>
      <c r="G1115" s="96"/>
      <c r="H1115" s="41" t="s">
        <v>230</v>
      </c>
      <c r="I1115" s="41">
        <f>IF(H1115="Нет", 0, IF(H1115="Да", A1115, 0))</f>
        <v>0</v>
      </c>
      <c r="K1115" s="3">
        <v>2</v>
      </c>
      <c r="L1115" s="3" t="s">
        <v>7</v>
      </c>
      <c r="M1115" s="4" t="s">
        <v>8</v>
      </c>
      <c r="N1115" s="4" t="s">
        <v>9</v>
      </c>
      <c r="O1115" s="43" t="s">
        <v>230</v>
      </c>
      <c r="P1115" s="41">
        <f>IF(O1115="Нет", 0, IF(O1115="Да", K1115, 0))</f>
        <v>0</v>
      </c>
      <c r="Q1115" s="96"/>
      <c r="R1115" s="43" t="s">
        <v>230</v>
      </c>
      <c r="S1115" s="41">
        <f>IF(R1115="Нет", 0, IF(R1115="Да", K1115, 0))</f>
        <v>0</v>
      </c>
    </row>
    <row r="1116" spans="1:19" ht="105">
      <c r="A1116" s="3">
        <v>3</v>
      </c>
      <c r="B1116" s="3" t="s">
        <v>206</v>
      </c>
      <c r="C1116" s="4" t="s">
        <v>207</v>
      </c>
      <c r="D1116" s="4" t="s">
        <v>208</v>
      </c>
      <c r="E1116" s="41" t="s">
        <v>230</v>
      </c>
      <c r="F1116" s="41">
        <f>IF(E1116="Нет", 0, IF(E1116="Да", A1116, 0))</f>
        <v>0</v>
      </c>
      <c r="G1116" s="96"/>
      <c r="H1116" s="41" t="s">
        <v>230</v>
      </c>
      <c r="I1116" s="41">
        <f>IF(H1116="Нет", 0, IF(H1116="Да", A1116, 0))</f>
        <v>0</v>
      </c>
      <c r="K1116" s="3">
        <v>3</v>
      </c>
      <c r="L1116" s="4" t="s">
        <v>17</v>
      </c>
      <c r="M1116" s="4" t="s">
        <v>10</v>
      </c>
      <c r="N1116" s="4" t="s">
        <v>11</v>
      </c>
      <c r="O1116" s="43" t="s">
        <v>230</v>
      </c>
      <c r="P1116" s="41">
        <f>IF(O1116="Нет", 0, IF(O1116="Да", K1116, 0))</f>
        <v>0</v>
      </c>
      <c r="Q1116" s="96"/>
      <c r="R1116" s="43" t="s">
        <v>230</v>
      </c>
      <c r="S1116" s="41">
        <f>IF(R1116="Нет", 0, IF(R1116="Да", K1116, 0))</f>
        <v>0</v>
      </c>
    </row>
    <row r="1117" spans="1:19" ht="120">
      <c r="A1117" s="3">
        <v>4</v>
      </c>
      <c r="B1117" s="3" t="s">
        <v>209</v>
      </c>
      <c r="C1117" s="4" t="s">
        <v>210</v>
      </c>
      <c r="D1117" s="4" t="s">
        <v>211</v>
      </c>
      <c r="E1117" s="41" t="s">
        <v>230</v>
      </c>
      <c r="F1117" s="41">
        <f>IF(E1117="Нет", 0, IF(E1117="Да", A1117, 0))</f>
        <v>0</v>
      </c>
      <c r="G1117" s="96"/>
      <c r="H1117" s="41" t="s">
        <v>230</v>
      </c>
      <c r="I1117" s="41">
        <f>IF(H1117="Нет", 0, IF(H1117="Да", A1117, 0))</f>
        <v>0</v>
      </c>
      <c r="K1117" s="3">
        <v>4</v>
      </c>
      <c r="L1117" s="3" t="s">
        <v>12</v>
      </c>
      <c r="M1117" s="4" t="s">
        <v>13</v>
      </c>
      <c r="N1117" s="4" t="s">
        <v>14</v>
      </c>
      <c r="O1117" s="43" t="s">
        <v>230</v>
      </c>
      <c r="P1117" s="41">
        <f>IF(O1117="Нет", 0, IF(O1117="Да", K1117, 0))</f>
        <v>0</v>
      </c>
      <c r="Q1117" s="96"/>
      <c r="R1117" s="43" t="s">
        <v>230</v>
      </c>
      <c r="S1117" s="41">
        <f>IF(R1117="Нет", 0, IF(R1117="Да", K1117, 0))</f>
        <v>0</v>
      </c>
    </row>
    <row r="1118" spans="1:19" ht="135">
      <c r="A1118" s="3">
        <v>5</v>
      </c>
      <c r="B1118" s="3" t="s">
        <v>212</v>
      </c>
      <c r="C1118" s="4" t="s">
        <v>213</v>
      </c>
      <c r="D1118" s="4" t="s">
        <v>214</v>
      </c>
      <c r="E1118" s="41" t="s">
        <v>230</v>
      </c>
      <c r="F1118" s="42">
        <f>IF(E1118="Нет", 0, IF(E1118="Да", A1118, 0))</f>
        <v>0</v>
      </c>
      <c r="G1118" s="97"/>
      <c r="H1118" s="41" t="s">
        <v>230</v>
      </c>
      <c r="I1118" s="42">
        <f>IF(H1118="Нет", 0, IF(H1118="Да", A1118, 0))</f>
        <v>0</v>
      </c>
      <c r="K1118" s="3">
        <v>5</v>
      </c>
      <c r="L1118" s="3" t="s">
        <v>15</v>
      </c>
      <c r="M1118" s="4" t="s">
        <v>16</v>
      </c>
      <c r="N1118" s="4" t="s">
        <v>18</v>
      </c>
      <c r="O1118" s="43" t="s">
        <v>230</v>
      </c>
      <c r="P1118" s="42">
        <f>IF(O1118="Нет", 0, IF(O1118="Да", K1118, 0))</f>
        <v>0</v>
      </c>
      <c r="Q1118" s="97"/>
      <c r="R1118" s="43" t="s">
        <v>230</v>
      </c>
      <c r="S1118" s="42">
        <f>IF(R1118="Нет", 0, IF(R1118="Да", K1118, 0))</f>
        <v>0</v>
      </c>
    </row>
    <row r="1121" spans="1:19" ht="19.5" thickBot="1">
      <c r="A1121" s="44" t="s">
        <v>228</v>
      </c>
      <c r="B1121" s="45" t="str">
        <f>'орг-упр деятельность'!F119</f>
        <v>7)   факты привлечения работников объекта анализа к уголовной ответственности за совершение коррупционных правонарушений;</v>
      </c>
      <c r="C1121" s="45"/>
      <c r="D1121" s="45"/>
      <c r="E1121" s="46"/>
      <c r="F1121" s="46"/>
      <c r="G1121" s="46"/>
      <c r="H1121" s="46"/>
      <c r="I1121" s="46"/>
      <c r="J1121" s="46"/>
      <c r="K1121" s="46"/>
      <c r="L1121" s="46"/>
      <c r="M1121" s="46"/>
      <c r="N1121" s="46"/>
      <c r="O1121" s="46"/>
      <c r="P1121" s="46"/>
      <c r="Q1121" s="46"/>
      <c r="R1121" s="46"/>
      <c r="S1121" s="46"/>
    </row>
    <row r="1122" spans="1:19" ht="21.75" thickBot="1">
      <c r="A1122" s="57" t="s">
        <v>229</v>
      </c>
      <c r="D1122" s="55" t="s">
        <v>230</v>
      </c>
      <c r="E1122" s="1"/>
      <c r="F1122" s="49">
        <f>SUM(F1125:F1129)</f>
        <v>0</v>
      </c>
      <c r="G1122" s="1"/>
      <c r="H1122" s="1"/>
      <c r="I1122" s="49">
        <f>SUM(I1125:I1129)</f>
        <v>0</v>
      </c>
      <c r="J1122" s="1"/>
      <c r="K1122" s="1"/>
      <c r="L1122" s="1"/>
      <c r="M1122" s="1"/>
      <c r="N1122" s="1"/>
      <c r="O1122" s="1"/>
      <c r="P1122" s="49">
        <f>SUM(P1125:P1129)</f>
        <v>0</v>
      </c>
      <c r="Q1122" s="1"/>
      <c r="R1122" s="1"/>
      <c r="S1122" s="49">
        <f>SUM(S1125:S1129)</f>
        <v>0</v>
      </c>
    </row>
    <row r="1123" spans="1:19" ht="15.75">
      <c r="A1123" s="48" t="s">
        <v>232</v>
      </c>
      <c r="K1123" s="48" t="s">
        <v>233</v>
      </c>
    </row>
    <row r="1124" spans="1:19" ht="25.5">
      <c r="A1124" s="51" t="s">
        <v>0</v>
      </c>
      <c r="B1124" s="52" t="s">
        <v>197</v>
      </c>
      <c r="C1124" s="51" t="s">
        <v>198</v>
      </c>
      <c r="D1124" s="51" t="s">
        <v>199</v>
      </c>
      <c r="E1124" s="54" t="s">
        <v>234</v>
      </c>
      <c r="F1124" s="54" t="s">
        <v>236</v>
      </c>
      <c r="G1124" s="54" t="s">
        <v>235</v>
      </c>
      <c r="H1124" s="54" t="s">
        <v>234</v>
      </c>
      <c r="I1124" s="54" t="s">
        <v>237</v>
      </c>
      <c r="J1124" s="53"/>
      <c r="K1124" s="51" t="s">
        <v>0</v>
      </c>
      <c r="L1124" s="51" t="s">
        <v>1</v>
      </c>
      <c r="M1124" s="52" t="s">
        <v>2</v>
      </c>
      <c r="N1124" s="51" t="s">
        <v>3</v>
      </c>
      <c r="O1124" s="54" t="s">
        <v>234</v>
      </c>
      <c r="P1124" s="51" t="s">
        <v>233</v>
      </c>
      <c r="Q1124" s="54" t="s">
        <v>235</v>
      </c>
      <c r="R1124" s="54" t="s">
        <v>234</v>
      </c>
      <c r="S1124" s="54" t="str">
        <f>$S$32</f>
        <v>Итоговая вероятность</v>
      </c>
    </row>
    <row r="1125" spans="1:19" ht="135">
      <c r="A1125" s="3">
        <v>1</v>
      </c>
      <c r="B1125" s="3" t="s">
        <v>200</v>
      </c>
      <c r="C1125" s="4" t="s">
        <v>201</v>
      </c>
      <c r="D1125" s="4" t="s">
        <v>202</v>
      </c>
      <c r="E1125" s="50" t="s">
        <v>230</v>
      </c>
      <c r="F1125" s="41">
        <f>IF(E1125="Нет", 0, IF(E1125="Да", A1125, 0))</f>
        <v>0</v>
      </c>
      <c r="G1125" s="95" t="s">
        <v>239</v>
      </c>
      <c r="H1125" s="50" t="s">
        <v>230</v>
      </c>
      <c r="I1125" s="41">
        <f>IF(H1125="Нет", 0, IF(H1125="Да", A1125, 0))</f>
        <v>0</v>
      </c>
      <c r="K1125" s="3">
        <v>1</v>
      </c>
      <c r="L1125" s="3" t="s">
        <v>4</v>
      </c>
      <c r="M1125" s="4" t="s">
        <v>5</v>
      </c>
      <c r="N1125" s="4" t="s">
        <v>6</v>
      </c>
      <c r="O1125" s="43" t="s">
        <v>230</v>
      </c>
      <c r="P1125" s="41">
        <f>IF(O1125="Нет",0,IF(O1125="Да",K1125,0))</f>
        <v>0</v>
      </c>
      <c r="Q1125" s="95" t="str">
        <f>G1125</f>
        <v>controls have been implemented etc.</v>
      </c>
      <c r="R1125" s="43" t="s">
        <v>230</v>
      </c>
      <c r="S1125" s="41">
        <f>IF(R1125="Нет",0,IF(R1125="Да",K1125,0))</f>
        <v>0</v>
      </c>
    </row>
    <row r="1126" spans="1:19" ht="105">
      <c r="A1126" s="3">
        <v>2</v>
      </c>
      <c r="B1126" s="3" t="s">
        <v>203</v>
      </c>
      <c r="C1126" s="4" t="s">
        <v>204</v>
      </c>
      <c r="D1126" s="4" t="s">
        <v>205</v>
      </c>
      <c r="E1126" s="41" t="s">
        <v>230</v>
      </c>
      <c r="F1126" s="41">
        <f>IF(E1126="Нет", 0, IF(E1126="Да", A1126, 0))</f>
        <v>0</v>
      </c>
      <c r="G1126" s="96"/>
      <c r="H1126" s="41" t="s">
        <v>230</v>
      </c>
      <c r="I1126" s="41">
        <f>IF(H1126="Нет", 0, IF(H1126="Да", A1126, 0))</f>
        <v>0</v>
      </c>
      <c r="K1126" s="3">
        <v>2</v>
      </c>
      <c r="L1126" s="3" t="s">
        <v>7</v>
      </c>
      <c r="M1126" s="4" t="s">
        <v>8</v>
      </c>
      <c r="N1126" s="4" t="s">
        <v>9</v>
      </c>
      <c r="O1126" s="43" t="s">
        <v>230</v>
      </c>
      <c r="P1126" s="41">
        <f>IF(O1126="Нет", 0, IF(O1126="Да", K1126, 0))</f>
        <v>0</v>
      </c>
      <c r="Q1126" s="96"/>
      <c r="R1126" s="43" t="s">
        <v>230</v>
      </c>
      <c r="S1126" s="41">
        <f>IF(R1126="Нет", 0, IF(R1126="Да", K1126, 0))</f>
        <v>0</v>
      </c>
    </row>
    <row r="1127" spans="1:19" ht="105">
      <c r="A1127" s="3">
        <v>3</v>
      </c>
      <c r="B1127" s="3" t="s">
        <v>206</v>
      </c>
      <c r="C1127" s="4" t="s">
        <v>207</v>
      </c>
      <c r="D1127" s="4" t="s">
        <v>208</v>
      </c>
      <c r="E1127" s="41" t="s">
        <v>230</v>
      </c>
      <c r="F1127" s="41">
        <f>IF(E1127="Нет", 0, IF(E1127="Да", A1127, 0))</f>
        <v>0</v>
      </c>
      <c r="G1127" s="96"/>
      <c r="H1127" s="41" t="s">
        <v>230</v>
      </c>
      <c r="I1127" s="41">
        <f>IF(H1127="Нет", 0, IF(H1127="Да", A1127, 0))</f>
        <v>0</v>
      </c>
      <c r="K1127" s="3">
        <v>3</v>
      </c>
      <c r="L1127" s="4" t="s">
        <v>17</v>
      </c>
      <c r="M1127" s="4" t="s">
        <v>10</v>
      </c>
      <c r="N1127" s="4" t="s">
        <v>11</v>
      </c>
      <c r="O1127" s="43" t="s">
        <v>230</v>
      </c>
      <c r="P1127" s="41">
        <f>IF(O1127="Нет", 0, IF(O1127="Да", K1127, 0))</f>
        <v>0</v>
      </c>
      <c r="Q1127" s="96"/>
      <c r="R1127" s="43" t="s">
        <v>230</v>
      </c>
      <c r="S1127" s="41">
        <f>IF(R1127="Нет", 0, IF(R1127="Да", K1127, 0))</f>
        <v>0</v>
      </c>
    </row>
    <row r="1128" spans="1:19" ht="120">
      <c r="A1128" s="3">
        <v>4</v>
      </c>
      <c r="B1128" s="3" t="s">
        <v>209</v>
      </c>
      <c r="C1128" s="4" t="s">
        <v>210</v>
      </c>
      <c r="D1128" s="4" t="s">
        <v>211</v>
      </c>
      <c r="E1128" s="41" t="s">
        <v>230</v>
      </c>
      <c r="F1128" s="41">
        <f>IF(E1128="Нет", 0, IF(E1128="Да", A1128, 0))</f>
        <v>0</v>
      </c>
      <c r="G1128" s="96"/>
      <c r="H1128" s="41" t="s">
        <v>230</v>
      </c>
      <c r="I1128" s="41">
        <f>IF(H1128="Нет", 0, IF(H1128="Да", A1128, 0))</f>
        <v>0</v>
      </c>
      <c r="K1128" s="3">
        <v>4</v>
      </c>
      <c r="L1128" s="3" t="s">
        <v>12</v>
      </c>
      <c r="M1128" s="4" t="s">
        <v>13</v>
      </c>
      <c r="N1128" s="4" t="s">
        <v>14</v>
      </c>
      <c r="O1128" s="43" t="s">
        <v>230</v>
      </c>
      <c r="P1128" s="41">
        <f>IF(O1128="Нет", 0, IF(O1128="Да", K1128, 0))</f>
        <v>0</v>
      </c>
      <c r="Q1128" s="96"/>
      <c r="R1128" s="43" t="s">
        <v>230</v>
      </c>
      <c r="S1128" s="41">
        <f>IF(R1128="Нет", 0, IF(R1128="Да", K1128, 0))</f>
        <v>0</v>
      </c>
    </row>
    <row r="1129" spans="1:19" ht="135">
      <c r="A1129" s="3">
        <v>5</v>
      </c>
      <c r="B1129" s="3" t="s">
        <v>212</v>
      </c>
      <c r="C1129" s="4" t="s">
        <v>213</v>
      </c>
      <c r="D1129" s="4" t="s">
        <v>214</v>
      </c>
      <c r="E1129" s="41" t="s">
        <v>230</v>
      </c>
      <c r="F1129" s="42">
        <f>IF(E1129="Нет", 0, IF(E1129="Да", A1129, 0))</f>
        <v>0</v>
      </c>
      <c r="G1129" s="97"/>
      <c r="H1129" s="41" t="s">
        <v>230</v>
      </c>
      <c r="I1129" s="42">
        <f>IF(H1129="Нет", 0, IF(H1129="Да", A1129, 0))</f>
        <v>0</v>
      </c>
      <c r="K1129" s="3">
        <v>5</v>
      </c>
      <c r="L1129" s="3" t="s">
        <v>15</v>
      </c>
      <c r="M1129" s="4" t="s">
        <v>16</v>
      </c>
      <c r="N1129" s="4" t="s">
        <v>18</v>
      </c>
      <c r="O1129" s="43" t="s">
        <v>230</v>
      </c>
      <c r="P1129" s="42">
        <f>IF(O1129="Нет", 0, IF(O1129="Да", K1129, 0))</f>
        <v>0</v>
      </c>
      <c r="Q1129" s="97"/>
      <c r="R1129" s="43" t="s">
        <v>230</v>
      </c>
      <c r="S1129" s="42">
        <f>IF(R1129="Нет", 0, IF(R1129="Да", K1129, 0))</f>
        <v>0</v>
      </c>
    </row>
    <row r="1132" spans="1:19" ht="19.5" thickBot="1">
      <c r="A1132" s="44" t="s">
        <v>228</v>
      </c>
      <c r="B1132" s="45" t="str">
        <f>'орг-упр деятельность'!F120</f>
        <v>8)   отсутствие способов и каналов сообщения (в том числе анонимных) работниками информации об известных им фактах коррупции;</v>
      </c>
      <c r="C1132" s="45"/>
      <c r="D1132" s="45"/>
      <c r="E1132" s="46"/>
      <c r="F1132" s="46"/>
      <c r="G1132" s="46"/>
      <c r="H1132" s="46"/>
      <c r="I1132" s="46"/>
      <c r="J1132" s="46"/>
      <c r="K1132" s="46"/>
      <c r="L1132" s="46"/>
      <c r="M1132" s="46"/>
      <c r="N1132" s="46"/>
      <c r="O1132" s="46"/>
      <c r="P1132" s="46"/>
      <c r="Q1132" s="46"/>
      <c r="R1132" s="46"/>
      <c r="S1132" s="46"/>
    </row>
    <row r="1133" spans="1:19" ht="21.75" thickBot="1">
      <c r="A1133" s="57" t="s">
        <v>229</v>
      </c>
      <c r="D1133" s="55" t="s">
        <v>230</v>
      </c>
      <c r="E1133" s="1"/>
      <c r="F1133" s="49">
        <f>SUM(F1136:F1140)</f>
        <v>0</v>
      </c>
      <c r="G1133" s="1"/>
      <c r="H1133" s="1"/>
      <c r="I1133" s="49">
        <f>SUM(I1136:I1140)</f>
        <v>0</v>
      </c>
      <c r="J1133" s="1"/>
      <c r="K1133" s="1"/>
      <c r="L1133" s="1"/>
      <c r="M1133" s="1"/>
      <c r="N1133" s="1"/>
      <c r="O1133" s="1"/>
      <c r="P1133" s="49">
        <f>SUM(P1136:P1140)</f>
        <v>0</v>
      </c>
      <c r="Q1133" s="1"/>
      <c r="R1133" s="1"/>
      <c r="S1133" s="49">
        <f>SUM(S1136:S1140)</f>
        <v>0</v>
      </c>
    </row>
    <row r="1134" spans="1:19" ht="15.75">
      <c r="A1134" s="48" t="s">
        <v>232</v>
      </c>
      <c r="K1134" s="48" t="s">
        <v>233</v>
      </c>
    </row>
    <row r="1135" spans="1:19" ht="25.5">
      <c r="A1135" s="51" t="s">
        <v>0</v>
      </c>
      <c r="B1135" s="52" t="s">
        <v>197</v>
      </c>
      <c r="C1135" s="51" t="s">
        <v>198</v>
      </c>
      <c r="D1135" s="51" t="s">
        <v>199</v>
      </c>
      <c r="E1135" s="54" t="s">
        <v>234</v>
      </c>
      <c r="F1135" s="54" t="s">
        <v>236</v>
      </c>
      <c r="G1135" s="54" t="s">
        <v>235</v>
      </c>
      <c r="H1135" s="54" t="s">
        <v>234</v>
      </c>
      <c r="I1135" s="54" t="s">
        <v>237</v>
      </c>
      <c r="J1135" s="53"/>
      <c r="K1135" s="51" t="s">
        <v>0</v>
      </c>
      <c r="L1135" s="51" t="s">
        <v>1</v>
      </c>
      <c r="M1135" s="52" t="s">
        <v>2</v>
      </c>
      <c r="N1135" s="51" t="s">
        <v>3</v>
      </c>
      <c r="O1135" s="54" t="s">
        <v>234</v>
      </c>
      <c r="P1135" s="51" t="s">
        <v>233</v>
      </c>
      <c r="Q1135" s="54" t="s">
        <v>235</v>
      </c>
      <c r="R1135" s="54" t="s">
        <v>234</v>
      </c>
      <c r="S1135" s="54" t="str">
        <f>$S$32</f>
        <v>Итоговая вероятность</v>
      </c>
    </row>
    <row r="1136" spans="1:19" ht="135">
      <c r="A1136" s="3">
        <v>1</v>
      </c>
      <c r="B1136" s="3" t="s">
        <v>200</v>
      </c>
      <c r="C1136" s="4" t="s">
        <v>201</v>
      </c>
      <c r="D1136" s="4" t="s">
        <v>202</v>
      </c>
      <c r="E1136" s="50" t="s">
        <v>230</v>
      </c>
      <c r="F1136" s="41">
        <f>IF(E1136="Нет", 0, IF(E1136="Да", A1136, 0))</f>
        <v>0</v>
      </c>
      <c r="G1136" s="95" t="s">
        <v>239</v>
      </c>
      <c r="H1136" s="50" t="s">
        <v>230</v>
      </c>
      <c r="I1136" s="41">
        <f>IF(H1136="Нет", 0, IF(H1136="Да", A1136, 0))</f>
        <v>0</v>
      </c>
      <c r="K1136" s="3">
        <v>1</v>
      </c>
      <c r="L1136" s="3" t="s">
        <v>4</v>
      </c>
      <c r="M1136" s="4" t="s">
        <v>5</v>
      </c>
      <c r="N1136" s="4" t="s">
        <v>6</v>
      </c>
      <c r="O1136" s="43" t="s">
        <v>230</v>
      </c>
      <c r="P1136" s="41">
        <f>IF(O1136="Нет",0,IF(O1136="Да",K1136,0))</f>
        <v>0</v>
      </c>
      <c r="Q1136" s="95" t="str">
        <f>G1136</f>
        <v>controls have been implemented etc.</v>
      </c>
      <c r="R1136" s="43" t="s">
        <v>230</v>
      </c>
      <c r="S1136" s="41">
        <f>IF(R1136="Нет",0,IF(R1136="Да",K1136,0))</f>
        <v>0</v>
      </c>
    </row>
    <row r="1137" spans="1:19" ht="105">
      <c r="A1137" s="3">
        <v>2</v>
      </c>
      <c r="B1137" s="3" t="s">
        <v>203</v>
      </c>
      <c r="C1137" s="4" t="s">
        <v>204</v>
      </c>
      <c r="D1137" s="4" t="s">
        <v>205</v>
      </c>
      <c r="E1137" s="41" t="s">
        <v>230</v>
      </c>
      <c r="F1137" s="41">
        <f>IF(E1137="Нет", 0, IF(E1137="Да", A1137, 0))</f>
        <v>0</v>
      </c>
      <c r="G1137" s="96"/>
      <c r="H1137" s="41" t="s">
        <v>230</v>
      </c>
      <c r="I1137" s="41">
        <f>IF(H1137="Нет", 0, IF(H1137="Да", A1137, 0))</f>
        <v>0</v>
      </c>
      <c r="K1137" s="3">
        <v>2</v>
      </c>
      <c r="L1137" s="3" t="s">
        <v>7</v>
      </c>
      <c r="M1137" s="4" t="s">
        <v>8</v>
      </c>
      <c r="N1137" s="4" t="s">
        <v>9</v>
      </c>
      <c r="O1137" s="43" t="s">
        <v>230</v>
      </c>
      <c r="P1137" s="41">
        <f>IF(O1137="Нет", 0, IF(O1137="Да", K1137, 0))</f>
        <v>0</v>
      </c>
      <c r="Q1137" s="96"/>
      <c r="R1137" s="43" t="s">
        <v>230</v>
      </c>
      <c r="S1137" s="41">
        <f>IF(R1137="Нет", 0, IF(R1137="Да", K1137, 0))</f>
        <v>0</v>
      </c>
    </row>
    <row r="1138" spans="1:19" ht="105">
      <c r="A1138" s="3">
        <v>3</v>
      </c>
      <c r="B1138" s="3" t="s">
        <v>206</v>
      </c>
      <c r="C1138" s="4" t="s">
        <v>207</v>
      </c>
      <c r="D1138" s="4" t="s">
        <v>208</v>
      </c>
      <c r="E1138" s="41" t="s">
        <v>230</v>
      </c>
      <c r="F1138" s="41">
        <f>IF(E1138="Нет", 0, IF(E1138="Да", A1138, 0))</f>
        <v>0</v>
      </c>
      <c r="G1138" s="96"/>
      <c r="H1138" s="41" t="s">
        <v>230</v>
      </c>
      <c r="I1138" s="41">
        <f>IF(H1138="Нет", 0, IF(H1138="Да", A1138, 0))</f>
        <v>0</v>
      </c>
      <c r="K1138" s="3">
        <v>3</v>
      </c>
      <c r="L1138" s="4" t="s">
        <v>17</v>
      </c>
      <c r="M1138" s="4" t="s">
        <v>10</v>
      </c>
      <c r="N1138" s="4" t="s">
        <v>11</v>
      </c>
      <c r="O1138" s="43" t="s">
        <v>230</v>
      </c>
      <c r="P1138" s="41">
        <f>IF(O1138="Нет", 0, IF(O1138="Да", K1138, 0))</f>
        <v>0</v>
      </c>
      <c r="Q1138" s="96"/>
      <c r="R1138" s="43" t="s">
        <v>230</v>
      </c>
      <c r="S1138" s="41">
        <f>IF(R1138="Нет", 0, IF(R1138="Да", K1138, 0))</f>
        <v>0</v>
      </c>
    </row>
    <row r="1139" spans="1:19" ht="120">
      <c r="A1139" s="3">
        <v>4</v>
      </c>
      <c r="B1139" s="3" t="s">
        <v>209</v>
      </c>
      <c r="C1139" s="4" t="s">
        <v>210</v>
      </c>
      <c r="D1139" s="4" t="s">
        <v>211</v>
      </c>
      <c r="E1139" s="41" t="s">
        <v>230</v>
      </c>
      <c r="F1139" s="41">
        <f>IF(E1139="Нет", 0, IF(E1139="Да", A1139, 0))</f>
        <v>0</v>
      </c>
      <c r="G1139" s="96"/>
      <c r="H1139" s="41" t="s">
        <v>230</v>
      </c>
      <c r="I1139" s="41">
        <f>IF(H1139="Нет", 0, IF(H1139="Да", A1139, 0))</f>
        <v>0</v>
      </c>
      <c r="K1139" s="3">
        <v>4</v>
      </c>
      <c r="L1139" s="3" t="s">
        <v>12</v>
      </c>
      <c r="M1139" s="4" t="s">
        <v>13</v>
      </c>
      <c r="N1139" s="4" t="s">
        <v>14</v>
      </c>
      <c r="O1139" s="43" t="s">
        <v>230</v>
      </c>
      <c r="P1139" s="41">
        <f>IF(O1139="Нет", 0, IF(O1139="Да", K1139, 0))</f>
        <v>0</v>
      </c>
      <c r="Q1139" s="96"/>
      <c r="R1139" s="43" t="s">
        <v>230</v>
      </c>
      <c r="S1139" s="41">
        <f>IF(R1139="Нет", 0, IF(R1139="Да", K1139, 0))</f>
        <v>0</v>
      </c>
    </row>
    <row r="1140" spans="1:19" ht="135">
      <c r="A1140" s="3">
        <v>5</v>
      </c>
      <c r="B1140" s="3" t="s">
        <v>212</v>
      </c>
      <c r="C1140" s="4" t="s">
        <v>213</v>
      </c>
      <c r="D1140" s="4" t="s">
        <v>214</v>
      </c>
      <c r="E1140" s="41" t="s">
        <v>230</v>
      </c>
      <c r="F1140" s="42">
        <f>IF(E1140="Нет", 0, IF(E1140="Да", A1140, 0))</f>
        <v>0</v>
      </c>
      <c r="G1140" s="97"/>
      <c r="H1140" s="41" t="s">
        <v>230</v>
      </c>
      <c r="I1140" s="42">
        <f>IF(H1140="Нет", 0, IF(H1140="Да", A1140, 0))</f>
        <v>0</v>
      </c>
      <c r="K1140" s="3">
        <v>5</v>
      </c>
      <c r="L1140" s="3" t="s">
        <v>15</v>
      </c>
      <c r="M1140" s="4" t="s">
        <v>16</v>
      </c>
      <c r="N1140" s="4" t="s">
        <v>18</v>
      </c>
      <c r="O1140" s="43" t="s">
        <v>230</v>
      </c>
      <c r="P1140" s="42">
        <f>IF(O1140="Нет", 0, IF(O1140="Да", K1140, 0))</f>
        <v>0</v>
      </c>
      <c r="Q1140" s="97"/>
      <c r="R1140" s="43" t="s">
        <v>230</v>
      </c>
      <c r="S1140" s="42">
        <f>IF(R1140="Нет", 0, IF(R1140="Да", K1140, 0))</f>
        <v>0</v>
      </c>
    </row>
    <row r="1143" spans="1:19" ht="19.5" thickBot="1">
      <c r="A1143" s="44" t="s">
        <v>228</v>
      </c>
      <c r="B1143" s="45" t="str">
        <f>'орг-упр деятельность'!F121</f>
        <v>9)   отсутствие правовых механизмов защиты лиц, сообщивших о фактах коррупции, от неправомерного наказания, увольнения или иных мер оказания давления;</v>
      </c>
      <c r="C1143" s="45"/>
      <c r="D1143" s="45"/>
      <c r="E1143" s="46"/>
      <c r="F1143" s="46"/>
      <c r="G1143" s="46"/>
      <c r="H1143" s="46"/>
      <c r="I1143" s="46"/>
      <c r="J1143" s="46"/>
      <c r="K1143" s="46"/>
      <c r="L1143" s="46"/>
      <c r="M1143" s="46"/>
      <c r="N1143" s="46"/>
      <c r="O1143" s="46"/>
      <c r="P1143" s="46"/>
      <c r="Q1143" s="46"/>
      <c r="R1143" s="46"/>
      <c r="S1143" s="46"/>
    </row>
    <row r="1144" spans="1:19" ht="21.75" thickBot="1">
      <c r="A1144" s="57" t="s">
        <v>229</v>
      </c>
      <c r="D1144" s="55" t="s">
        <v>230</v>
      </c>
      <c r="E1144" s="1"/>
      <c r="F1144" s="49">
        <f>SUM(F1147:F1151)</f>
        <v>0</v>
      </c>
      <c r="G1144" s="1"/>
      <c r="H1144" s="1"/>
      <c r="I1144" s="49">
        <f>SUM(I1147:I1151)</f>
        <v>0</v>
      </c>
      <c r="J1144" s="1"/>
      <c r="K1144" s="1"/>
      <c r="L1144" s="1"/>
      <c r="M1144" s="1"/>
      <c r="N1144" s="1"/>
      <c r="O1144" s="1"/>
      <c r="P1144" s="49">
        <f>SUM(P1147:P1151)</f>
        <v>0</v>
      </c>
      <c r="Q1144" s="1"/>
      <c r="R1144" s="1"/>
      <c r="S1144" s="49">
        <f>SUM(S1147:S1151)</f>
        <v>0</v>
      </c>
    </row>
    <row r="1145" spans="1:19" ht="15.75">
      <c r="A1145" s="48" t="s">
        <v>232</v>
      </c>
      <c r="K1145" s="48" t="s">
        <v>233</v>
      </c>
    </row>
    <row r="1146" spans="1:19" ht="25.5">
      <c r="A1146" s="51" t="s">
        <v>0</v>
      </c>
      <c r="B1146" s="52" t="s">
        <v>197</v>
      </c>
      <c r="C1146" s="51" t="s">
        <v>198</v>
      </c>
      <c r="D1146" s="51" t="s">
        <v>199</v>
      </c>
      <c r="E1146" s="54" t="s">
        <v>234</v>
      </c>
      <c r="F1146" s="54" t="s">
        <v>236</v>
      </c>
      <c r="G1146" s="54" t="s">
        <v>235</v>
      </c>
      <c r="H1146" s="54" t="s">
        <v>234</v>
      </c>
      <c r="I1146" s="54" t="s">
        <v>237</v>
      </c>
      <c r="J1146" s="53"/>
      <c r="K1146" s="51" t="s">
        <v>0</v>
      </c>
      <c r="L1146" s="51" t="s">
        <v>1</v>
      </c>
      <c r="M1146" s="52" t="s">
        <v>2</v>
      </c>
      <c r="N1146" s="51" t="s">
        <v>3</v>
      </c>
      <c r="O1146" s="54" t="s">
        <v>234</v>
      </c>
      <c r="P1146" s="51" t="s">
        <v>233</v>
      </c>
      <c r="Q1146" s="54" t="s">
        <v>235</v>
      </c>
      <c r="R1146" s="54" t="s">
        <v>234</v>
      </c>
      <c r="S1146" s="54" t="str">
        <f>$S$32</f>
        <v>Итоговая вероятность</v>
      </c>
    </row>
    <row r="1147" spans="1:19" ht="135">
      <c r="A1147" s="3">
        <v>1</v>
      </c>
      <c r="B1147" s="3" t="s">
        <v>200</v>
      </c>
      <c r="C1147" s="4" t="s">
        <v>201</v>
      </c>
      <c r="D1147" s="4" t="s">
        <v>202</v>
      </c>
      <c r="E1147" s="50" t="s">
        <v>230</v>
      </c>
      <c r="F1147" s="41">
        <f>IF(E1147="Нет", 0, IF(E1147="Да", A1147, 0))</f>
        <v>0</v>
      </c>
      <c r="G1147" s="95" t="s">
        <v>239</v>
      </c>
      <c r="H1147" s="50" t="s">
        <v>230</v>
      </c>
      <c r="I1147" s="41">
        <f>IF(H1147="Нет", 0, IF(H1147="Да", A1147, 0))</f>
        <v>0</v>
      </c>
      <c r="K1147" s="3">
        <v>1</v>
      </c>
      <c r="L1147" s="3" t="s">
        <v>4</v>
      </c>
      <c r="M1147" s="4" t="s">
        <v>5</v>
      </c>
      <c r="N1147" s="4" t="s">
        <v>6</v>
      </c>
      <c r="O1147" s="43" t="s">
        <v>230</v>
      </c>
      <c r="P1147" s="41">
        <f>IF(O1147="Нет",0,IF(O1147="Да",K1147,0))</f>
        <v>0</v>
      </c>
      <c r="Q1147" s="95" t="str">
        <f>G1147</f>
        <v>controls have been implemented etc.</v>
      </c>
      <c r="R1147" s="43" t="s">
        <v>230</v>
      </c>
      <c r="S1147" s="41">
        <f>IF(R1147="Нет",0,IF(R1147="Да",K1147,0))</f>
        <v>0</v>
      </c>
    </row>
    <row r="1148" spans="1:19" ht="105">
      <c r="A1148" s="3">
        <v>2</v>
      </c>
      <c r="B1148" s="3" t="s">
        <v>203</v>
      </c>
      <c r="C1148" s="4" t="s">
        <v>204</v>
      </c>
      <c r="D1148" s="4" t="s">
        <v>205</v>
      </c>
      <c r="E1148" s="41" t="s">
        <v>230</v>
      </c>
      <c r="F1148" s="41">
        <f>IF(E1148="Нет", 0, IF(E1148="Да", A1148, 0))</f>
        <v>0</v>
      </c>
      <c r="G1148" s="96"/>
      <c r="H1148" s="41" t="s">
        <v>230</v>
      </c>
      <c r="I1148" s="41">
        <f>IF(H1148="Нет", 0, IF(H1148="Да", A1148, 0))</f>
        <v>0</v>
      </c>
      <c r="K1148" s="3">
        <v>2</v>
      </c>
      <c r="L1148" s="3" t="s">
        <v>7</v>
      </c>
      <c r="M1148" s="4" t="s">
        <v>8</v>
      </c>
      <c r="N1148" s="4" t="s">
        <v>9</v>
      </c>
      <c r="O1148" s="43" t="s">
        <v>230</v>
      </c>
      <c r="P1148" s="41">
        <f>IF(O1148="Нет", 0, IF(O1148="Да", K1148, 0))</f>
        <v>0</v>
      </c>
      <c r="Q1148" s="96"/>
      <c r="R1148" s="43" t="s">
        <v>230</v>
      </c>
      <c r="S1148" s="41">
        <f>IF(R1148="Нет", 0, IF(R1148="Да", K1148, 0))</f>
        <v>0</v>
      </c>
    </row>
    <row r="1149" spans="1:19" ht="105">
      <c r="A1149" s="3">
        <v>3</v>
      </c>
      <c r="B1149" s="3" t="s">
        <v>206</v>
      </c>
      <c r="C1149" s="4" t="s">
        <v>207</v>
      </c>
      <c r="D1149" s="4" t="s">
        <v>208</v>
      </c>
      <c r="E1149" s="41" t="s">
        <v>230</v>
      </c>
      <c r="F1149" s="41">
        <f>IF(E1149="Нет", 0, IF(E1149="Да", A1149, 0))</f>
        <v>0</v>
      </c>
      <c r="G1149" s="96"/>
      <c r="H1149" s="41" t="s">
        <v>230</v>
      </c>
      <c r="I1149" s="41">
        <f>IF(H1149="Нет", 0, IF(H1149="Да", A1149, 0))</f>
        <v>0</v>
      </c>
      <c r="K1149" s="3">
        <v>3</v>
      </c>
      <c r="L1149" s="4" t="s">
        <v>17</v>
      </c>
      <c r="M1149" s="4" t="s">
        <v>10</v>
      </c>
      <c r="N1149" s="4" t="s">
        <v>11</v>
      </c>
      <c r="O1149" s="43" t="s">
        <v>230</v>
      </c>
      <c r="P1149" s="41">
        <f>IF(O1149="Нет", 0, IF(O1149="Да", K1149, 0))</f>
        <v>0</v>
      </c>
      <c r="Q1149" s="96"/>
      <c r="R1149" s="43" t="s">
        <v>230</v>
      </c>
      <c r="S1149" s="41">
        <f>IF(R1149="Нет", 0, IF(R1149="Да", K1149, 0))</f>
        <v>0</v>
      </c>
    </row>
    <row r="1150" spans="1:19" ht="120">
      <c r="A1150" s="3">
        <v>4</v>
      </c>
      <c r="B1150" s="3" t="s">
        <v>209</v>
      </c>
      <c r="C1150" s="4" t="s">
        <v>210</v>
      </c>
      <c r="D1150" s="4" t="s">
        <v>211</v>
      </c>
      <c r="E1150" s="41" t="s">
        <v>230</v>
      </c>
      <c r="F1150" s="41">
        <f>IF(E1150="Нет", 0, IF(E1150="Да", A1150, 0))</f>
        <v>0</v>
      </c>
      <c r="G1150" s="96"/>
      <c r="H1150" s="41" t="s">
        <v>230</v>
      </c>
      <c r="I1150" s="41">
        <f>IF(H1150="Нет", 0, IF(H1150="Да", A1150, 0))</f>
        <v>0</v>
      </c>
      <c r="K1150" s="3">
        <v>4</v>
      </c>
      <c r="L1150" s="3" t="s">
        <v>12</v>
      </c>
      <c r="M1150" s="4" t="s">
        <v>13</v>
      </c>
      <c r="N1150" s="4" t="s">
        <v>14</v>
      </c>
      <c r="O1150" s="43" t="s">
        <v>230</v>
      </c>
      <c r="P1150" s="41">
        <f>IF(O1150="Нет", 0, IF(O1150="Да", K1150, 0))</f>
        <v>0</v>
      </c>
      <c r="Q1150" s="96"/>
      <c r="R1150" s="43" t="s">
        <v>230</v>
      </c>
      <c r="S1150" s="41">
        <f>IF(R1150="Нет", 0, IF(R1150="Да", K1150, 0))</f>
        <v>0</v>
      </c>
    </row>
    <row r="1151" spans="1:19" ht="135">
      <c r="A1151" s="3">
        <v>5</v>
      </c>
      <c r="B1151" s="3" t="s">
        <v>212</v>
      </c>
      <c r="C1151" s="4" t="s">
        <v>213</v>
      </c>
      <c r="D1151" s="4" t="s">
        <v>214</v>
      </c>
      <c r="E1151" s="41" t="s">
        <v>230</v>
      </c>
      <c r="F1151" s="42">
        <f>IF(E1151="Нет", 0, IF(E1151="Да", A1151, 0))</f>
        <v>0</v>
      </c>
      <c r="G1151" s="97"/>
      <c r="H1151" s="41" t="s">
        <v>230</v>
      </c>
      <c r="I1151" s="42">
        <f>IF(H1151="Нет", 0, IF(H1151="Да", A1151, 0))</f>
        <v>0</v>
      </c>
      <c r="K1151" s="3">
        <v>5</v>
      </c>
      <c r="L1151" s="3" t="s">
        <v>15</v>
      </c>
      <c r="M1151" s="4" t="s">
        <v>16</v>
      </c>
      <c r="N1151" s="4" t="s">
        <v>18</v>
      </c>
      <c r="O1151" s="43" t="s">
        <v>230</v>
      </c>
      <c r="P1151" s="42">
        <f>IF(O1151="Нет", 0, IF(O1151="Да", K1151, 0))</f>
        <v>0</v>
      </c>
      <c r="Q1151" s="97"/>
      <c r="R1151" s="43" t="s">
        <v>230</v>
      </c>
      <c r="S1151" s="42">
        <f>IF(R1151="Нет", 0, IF(R1151="Да", K1151, 0))</f>
        <v>0</v>
      </c>
    </row>
    <row r="1154" spans="1:19" ht="19.5" thickBot="1">
      <c r="A1154" s="44" t="s">
        <v>228</v>
      </c>
      <c r="B1154" s="45" t="str">
        <f>'орг-упр деятельность'!F122</f>
        <v>10)          наличие большого количества жалоб физических и юридических лиц, в том числе в СМИ, в отношении работников объекта анализа о неправомерных действиях коррупционного характера.</v>
      </c>
      <c r="C1154" s="45"/>
      <c r="D1154" s="45"/>
      <c r="E1154" s="46"/>
      <c r="F1154" s="46"/>
      <c r="G1154" s="46"/>
      <c r="H1154" s="46"/>
      <c r="I1154" s="46"/>
      <c r="J1154" s="46"/>
      <c r="K1154" s="46"/>
      <c r="L1154" s="46"/>
      <c r="M1154" s="46"/>
      <c r="N1154" s="46"/>
      <c r="O1154" s="46"/>
      <c r="P1154" s="46"/>
      <c r="Q1154" s="46"/>
      <c r="R1154" s="46"/>
      <c r="S1154" s="46"/>
    </row>
    <row r="1155" spans="1:19" ht="21.75" thickBot="1">
      <c r="A1155" s="57" t="s">
        <v>229</v>
      </c>
      <c r="D1155" s="55" t="s">
        <v>230</v>
      </c>
      <c r="E1155" s="1"/>
      <c r="F1155" s="49">
        <f>SUM(F1158:F1162)</f>
        <v>0</v>
      </c>
      <c r="G1155" s="1"/>
      <c r="H1155" s="1"/>
      <c r="I1155" s="49">
        <f>SUM(I1158:I1162)</f>
        <v>0</v>
      </c>
      <c r="J1155" s="1"/>
      <c r="K1155" s="1"/>
      <c r="L1155" s="1"/>
      <c r="M1155" s="1"/>
      <c r="N1155" s="1"/>
      <c r="O1155" s="1"/>
      <c r="P1155" s="49">
        <f>SUM(P1158:P1162)</f>
        <v>0</v>
      </c>
      <c r="Q1155" s="1"/>
      <c r="R1155" s="1"/>
      <c r="S1155" s="49">
        <f>SUM(S1158:S1162)</f>
        <v>0</v>
      </c>
    </row>
    <row r="1156" spans="1:19" ht="15.75">
      <c r="A1156" s="48" t="s">
        <v>232</v>
      </c>
      <c r="K1156" s="48" t="s">
        <v>233</v>
      </c>
    </row>
    <row r="1157" spans="1:19" ht="25.5">
      <c r="A1157" s="51" t="s">
        <v>0</v>
      </c>
      <c r="B1157" s="52" t="s">
        <v>197</v>
      </c>
      <c r="C1157" s="51" t="s">
        <v>198</v>
      </c>
      <c r="D1157" s="51" t="s">
        <v>199</v>
      </c>
      <c r="E1157" s="54" t="s">
        <v>234</v>
      </c>
      <c r="F1157" s="54" t="s">
        <v>236</v>
      </c>
      <c r="G1157" s="54" t="s">
        <v>235</v>
      </c>
      <c r="H1157" s="54" t="s">
        <v>234</v>
      </c>
      <c r="I1157" s="54" t="s">
        <v>237</v>
      </c>
      <c r="J1157" s="53"/>
      <c r="K1157" s="51" t="s">
        <v>0</v>
      </c>
      <c r="L1157" s="51" t="s">
        <v>1</v>
      </c>
      <c r="M1157" s="52" t="s">
        <v>2</v>
      </c>
      <c r="N1157" s="51" t="s">
        <v>3</v>
      </c>
      <c r="O1157" s="54" t="s">
        <v>234</v>
      </c>
      <c r="P1157" s="51" t="s">
        <v>233</v>
      </c>
      <c r="Q1157" s="54" t="s">
        <v>235</v>
      </c>
      <c r="R1157" s="54" t="s">
        <v>234</v>
      </c>
      <c r="S1157" s="54" t="str">
        <f>$S$32</f>
        <v>Итоговая вероятность</v>
      </c>
    </row>
    <row r="1158" spans="1:19" ht="135">
      <c r="A1158" s="3">
        <v>1</v>
      </c>
      <c r="B1158" s="3" t="s">
        <v>200</v>
      </c>
      <c r="C1158" s="4" t="s">
        <v>201</v>
      </c>
      <c r="D1158" s="4" t="s">
        <v>202</v>
      </c>
      <c r="E1158" s="50" t="s">
        <v>230</v>
      </c>
      <c r="F1158" s="41">
        <f>IF(E1158="Нет", 0, IF(E1158="Да", A1158, 0))</f>
        <v>0</v>
      </c>
      <c r="G1158" s="95" t="s">
        <v>239</v>
      </c>
      <c r="H1158" s="50" t="s">
        <v>230</v>
      </c>
      <c r="I1158" s="41">
        <f>IF(H1158="Нет", 0, IF(H1158="Да", A1158, 0))</f>
        <v>0</v>
      </c>
      <c r="K1158" s="3">
        <v>1</v>
      </c>
      <c r="L1158" s="3" t="s">
        <v>4</v>
      </c>
      <c r="M1158" s="4" t="s">
        <v>5</v>
      </c>
      <c r="N1158" s="4" t="s">
        <v>6</v>
      </c>
      <c r="O1158" s="43" t="s">
        <v>230</v>
      </c>
      <c r="P1158" s="41">
        <f>IF(O1158="Нет",0,IF(O1158="Да",K1158,0))</f>
        <v>0</v>
      </c>
      <c r="Q1158" s="95" t="str">
        <f>G1158</f>
        <v>controls have been implemented etc.</v>
      </c>
      <c r="R1158" s="43" t="s">
        <v>230</v>
      </c>
      <c r="S1158" s="41">
        <f>IF(R1158="Нет",0,IF(R1158="Да",K1158,0))</f>
        <v>0</v>
      </c>
    </row>
    <row r="1159" spans="1:19" ht="105">
      <c r="A1159" s="3">
        <v>2</v>
      </c>
      <c r="B1159" s="3" t="s">
        <v>203</v>
      </c>
      <c r="C1159" s="4" t="s">
        <v>204</v>
      </c>
      <c r="D1159" s="4" t="s">
        <v>205</v>
      </c>
      <c r="E1159" s="41" t="s">
        <v>230</v>
      </c>
      <c r="F1159" s="41">
        <f>IF(E1159="Нет", 0, IF(E1159="Да", A1159, 0))</f>
        <v>0</v>
      </c>
      <c r="G1159" s="96"/>
      <c r="H1159" s="41" t="s">
        <v>230</v>
      </c>
      <c r="I1159" s="41">
        <f>IF(H1159="Нет", 0, IF(H1159="Да", A1159, 0))</f>
        <v>0</v>
      </c>
      <c r="K1159" s="3">
        <v>2</v>
      </c>
      <c r="L1159" s="3" t="s">
        <v>7</v>
      </c>
      <c r="M1159" s="4" t="s">
        <v>8</v>
      </c>
      <c r="N1159" s="4" t="s">
        <v>9</v>
      </c>
      <c r="O1159" s="43" t="s">
        <v>230</v>
      </c>
      <c r="P1159" s="41">
        <f>IF(O1159="Нет", 0, IF(O1159="Да", K1159, 0))</f>
        <v>0</v>
      </c>
      <c r="Q1159" s="96"/>
      <c r="R1159" s="43" t="s">
        <v>230</v>
      </c>
      <c r="S1159" s="41">
        <f>IF(R1159="Нет", 0, IF(R1159="Да", K1159, 0))</f>
        <v>0</v>
      </c>
    </row>
    <row r="1160" spans="1:19" ht="105">
      <c r="A1160" s="3">
        <v>3</v>
      </c>
      <c r="B1160" s="3" t="s">
        <v>206</v>
      </c>
      <c r="C1160" s="4" t="s">
        <v>207</v>
      </c>
      <c r="D1160" s="4" t="s">
        <v>208</v>
      </c>
      <c r="E1160" s="41" t="s">
        <v>230</v>
      </c>
      <c r="F1160" s="41">
        <f>IF(E1160="Нет", 0, IF(E1160="Да", A1160, 0))</f>
        <v>0</v>
      </c>
      <c r="G1160" s="96"/>
      <c r="H1160" s="41" t="s">
        <v>230</v>
      </c>
      <c r="I1160" s="41">
        <f>IF(H1160="Нет", 0, IF(H1160="Да", A1160, 0))</f>
        <v>0</v>
      </c>
      <c r="K1160" s="3">
        <v>3</v>
      </c>
      <c r="L1160" s="4" t="s">
        <v>17</v>
      </c>
      <c r="M1160" s="4" t="s">
        <v>10</v>
      </c>
      <c r="N1160" s="4" t="s">
        <v>11</v>
      </c>
      <c r="O1160" s="43" t="s">
        <v>230</v>
      </c>
      <c r="P1160" s="41">
        <f>IF(O1160="Нет", 0, IF(O1160="Да", K1160, 0))</f>
        <v>0</v>
      </c>
      <c r="Q1160" s="96"/>
      <c r="R1160" s="43" t="s">
        <v>230</v>
      </c>
      <c r="S1160" s="41">
        <f>IF(R1160="Нет", 0, IF(R1160="Да", K1160, 0))</f>
        <v>0</v>
      </c>
    </row>
    <row r="1161" spans="1:19" ht="120">
      <c r="A1161" s="3">
        <v>4</v>
      </c>
      <c r="B1161" s="3" t="s">
        <v>209</v>
      </c>
      <c r="C1161" s="4" t="s">
        <v>210</v>
      </c>
      <c r="D1161" s="4" t="s">
        <v>211</v>
      </c>
      <c r="E1161" s="41" t="s">
        <v>230</v>
      </c>
      <c r="F1161" s="41">
        <f>IF(E1161="Нет", 0, IF(E1161="Да", A1161, 0))</f>
        <v>0</v>
      </c>
      <c r="G1161" s="96"/>
      <c r="H1161" s="41" t="s">
        <v>230</v>
      </c>
      <c r="I1161" s="41">
        <f>IF(H1161="Нет", 0, IF(H1161="Да", A1161, 0))</f>
        <v>0</v>
      </c>
      <c r="K1161" s="3">
        <v>4</v>
      </c>
      <c r="L1161" s="3" t="s">
        <v>12</v>
      </c>
      <c r="M1161" s="4" t="s">
        <v>13</v>
      </c>
      <c r="N1161" s="4" t="s">
        <v>14</v>
      </c>
      <c r="O1161" s="43" t="s">
        <v>230</v>
      </c>
      <c r="P1161" s="41">
        <f>IF(O1161="Нет", 0, IF(O1161="Да", K1161, 0))</f>
        <v>0</v>
      </c>
      <c r="Q1161" s="96"/>
      <c r="R1161" s="43" t="s">
        <v>230</v>
      </c>
      <c r="S1161" s="41">
        <f>IF(R1161="Нет", 0, IF(R1161="Да", K1161, 0))</f>
        <v>0</v>
      </c>
    </row>
    <row r="1162" spans="1:19" ht="135">
      <c r="A1162" s="3">
        <v>5</v>
      </c>
      <c r="B1162" s="3" t="s">
        <v>212</v>
      </c>
      <c r="C1162" s="4" t="s">
        <v>213</v>
      </c>
      <c r="D1162" s="4" t="s">
        <v>214</v>
      </c>
      <c r="E1162" s="41" t="s">
        <v>230</v>
      </c>
      <c r="F1162" s="42">
        <f>IF(E1162="Нет", 0, IF(E1162="Да", A1162, 0))</f>
        <v>0</v>
      </c>
      <c r="G1162" s="97"/>
      <c r="H1162" s="41" t="s">
        <v>230</v>
      </c>
      <c r="I1162" s="42">
        <f>IF(H1162="Нет", 0, IF(H1162="Да", A1162, 0))</f>
        <v>0</v>
      </c>
      <c r="K1162" s="3">
        <v>5</v>
      </c>
      <c r="L1162" s="3" t="s">
        <v>15</v>
      </c>
      <c r="M1162" s="4" t="s">
        <v>16</v>
      </c>
      <c r="N1162" s="4" t="s">
        <v>18</v>
      </c>
      <c r="O1162" s="43" t="s">
        <v>230</v>
      </c>
      <c r="P1162" s="42">
        <f>IF(O1162="Нет", 0, IF(O1162="Да", K1162, 0))</f>
        <v>0</v>
      </c>
      <c r="Q1162" s="97"/>
      <c r="R1162" s="43" t="s">
        <v>230</v>
      </c>
      <c r="S1162" s="42">
        <f>IF(R1162="Нет", 0, IF(R1162="Да", K1162, 0))</f>
        <v>0</v>
      </c>
    </row>
    <row r="1165" spans="1:19" s="61" customFormat="1" ht="18">
      <c r="A1165" s="58" t="s">
        <v>227</v>
      </c>
      <c r="B1165" s="59"/>
      <c r="C1165" s="60" t="str">
        <f>'орг-упр деятельность'!E109</f>
        <v>Взаимодействие с физическими и юридическими лицами</v>
      </c>
      <c r="D1165" s="59"/>
    </row>
    <row r="1167" spans="1:19" ht="19.5" thickBot="1">
      <c r="A1167" s="44" t="s">
        <v>228</v>
      </c>
      <c r="B1167" s="45" t="str">
        <f>'орг-упр деятельность'!F109</f>
        <v>1)   освоение и распределение бюджетных и финансовых средств, в том числе выплата субсидий, грантов, вознаграждений, спонсорской помощи, государственные закупки и закупки товаров и услуг;</v>
      </c>
      <c r="C1167" s="45"/>
      <c r="D1167" s="45"/>
      <c r="E1167" s="46"/>
      <c r="F1167" s="46"/>
      <c r="G1167" s="46"/>
      <c r="H1167" s="46"/>
      <c r="I1167" s="46"/>
      <c r="J1167" s="46"/>
      <c r="K1167" s="46"/>
      <c r="L1167" s="46"/>
      <c r="M1167" s="46"/>
      <c r="N1167" s="46"/>
      <c r="O1167" s="46"/>
      <c r="P1167" s="46"/>
      <c r="Q1167" s="46"/>
      <c r="R1167" s="46"/>
      <c r="S1167" s="46"/>
    </row>
    <row r="1168" spans="1:19" ht="21.75" thickBot="1">
      <c r="A1168" s="57" t="s">
        <v>229</v>
      </c>
      <c r="D1168" s="55" t="s">
        <v>230</v>
      </c>
      <c r="E1168" s="1"/>
      <c r="F1168" s="49">
        <f>SUM(F1171:F1175)</f>
        <v>0</v>
      </c>
      <c r="G1168" s="1"/>
      <c r="H1168" s="1"/>
      <c r="I1168" s="49">
        <f>SUM(I1171:I1175)</f>
        <v>0</v>
      </c>
      <c r="J1168" s="1"/>
      <c r="K1168" s="1"/>
      <c r="L1168" s="1"/>
      <c r="M1168" s="1"/>
      <c r="N1168" s="1"/>
      <c r="O1168" s="1"/>
      <c r="P1168" s="49">
        <f>SUM(P1171:P1175)</f>
        <v>0</v>
      </c>
      <c r="Q1168" s="1"/>
      <c r="R1168" s="1"/>
      <c r="S1168" s="49">
        <f>SUM(S1171:S1175)</f>
        <v>0</v>
      </c>
    </row>
    <row r="1169" spans="1:21" ht="15.75">
      <c r="A1169" s="48" t="s">
        <v>232</v>
      </c>
      <c r="K1169" s="48" t="s">
        <v>233</v>
      </c>
    </row>
    <row r="1170" spans="1:21" ht="25.5">
      <c r="A1170" s="51" t="s">
        <v>0</v>
      </c>
      <c r="B1170" s="52" t="s">
        <v>197</v>
      </c>
      <c r="C1170" s="51" t="s">
        <v>198</v>
      </c>
      <c r="D1170" s="51" t="s">
        <v>199</v>
      </c>
      <c r="E1170" s="54" t="s">
        <v>234</v>
      </c>
      <c r="F1170" s="54" t="s">
        <v>236</v>
      </c>
      <c r="G1170" s="54" t="s">
        <v>235</v>
      </c>
      <c r="H1170" s="54" t="s">
        <v>234</v>
      </c>
      <c r="I1170" s="54" t="s">
        <v>237</v>
      </c>
      <c r="J1170" s="53"/>
      <c r="K1170" s="51" t="s">
        <v>0</v>
      </c>
      <c r="L1170" s="51" t="s">
        <v>1</v>
      </c>
      <c r="M1170" s="52" t="s">
        <v>2</v>
      </c>
      <c r="N1170" s="51" t="s">
        <v>3</v>
      </c>
      <c r="O1170" s="54" t="s">
        <v>234</v>
      </c>
      <c r="P1170" s="51" t="s">
        <v>233</v>
      </c>
      <c r="Q1170" s="54" t="s">
        <v>235</v>
      </c>
      <c r="R1170" s="54" t="s">
        <v>234</v>
      </c>
      <c r="S1170" s="54" t="str">
        <f>$S$32</f>
        <v>Итоговая вероятность</v>
      </c>
    </row>
    <row r="1171" spans="1:21" ht="135">
      <c r="A1171" s="3">
        <v>1</v>
      </c>
      <c r="B1171" s="3" t="s">
        <v>200</v>
      </c>
      <c r="C1171" s="4" t="s">
        <v>201</v>
      </c>
      <c r="D1171" s="4" t="s">
        <v>202</v>
      </c>
      <c r="E1171" s="50" t="s">
        <v>230</v>
      </c>
      <c r="F1171" s="41">
        <f>IF(E1171="Нет", 0, IF(E1171="Да", A1171, 0))</f>
        <v>0</v>
      </c>
      <c r="G1171" s="95" t="s">
        <v>239</v>
      </c>
      <c r="H1171" s="50" t="s">
        <v>230</v>
      </c>
      <c r="I1171" s="41">
        <f>IF(H1171="Нет", 0, IF(H1171="Да", A1171, 0))</f>
        <v>0</v>
      </c>
      <c r="K1171" s="3">
        <v>1</v>
      </c>
      <c r="L1171" s="3" t="s">
        <v>4</v>
      </c>
      <c r="M1171" s="4" t="s">
        <v>5</v>
      </c>
      <c r="N1171" s="4" t="s">
        <v>6</v>
      </c>
      <c r="O1171" s="43" t="s">
        <v>230</v>
      </c>
      <c r="P1171" s="41">
        <f>IF(O1171="Нет",0,IF(O1171="Да",K1171,0))</f>
        <v>0</v>
      </c>
      <c r="Q1171" s="95" t="str">
        <f>G1171</f>
        <v>controls have been implemented etc.</v>
      </c>
      <c r="R1171" s="43" t="s">
        <v>230</v>
      </c>
      <c r="S1171" s="41">
        <f>IF(R1171="Нет",0,IF(R1171="Да",K1171,0))</f>
        <v>0</v>
      </c>
    </row>
    <row r="1172" spans="1:21" ht="105">
      <c r="A1172" s="3">
        <v>2</v>
      </c>
      <c r="B1172" s="3" t="s">
        <v>203</v>
      </c>
      <c r="C1172" s="4" t="s">
        <v>204</v>
      </c>
      <c r="D1172" s="4" t="s">
        <v>205</v>
      </c>
      <c r="E1172" s="41" t="s">
        <v>230</v>
      </c>
      <c r="F1172" s="41">
        <f>IF(E1172="Нет", 0, IF(E1172="Да", A1172, 0))</f>
        <v>0</v>
      </c>
      <c r="G1172" s="96"/>
      <c r="H1172" s="41" t="s">
        <v>230</v>
      </c>
      <c r="I1172" s="41">
        <f>IF(H1172="Нет", 0, IF(H1172="Да", A1172, 0))</f>
        <v>0</v>
      </c>
      <c r="K1172" s="3">
        <v>2</v>
      </c>
      <c r="L1172" s="3" t="s">
        <v>7</v>
      </c>
      <c r="M1172" s="4" t="s">
        <v>8</v>
      </c>
      <c r="N1172" s="4" t="s">
        <v>9</v>
      </c>
      <c r="O1172" s="43" t="s">
        <v>230</v>
      </c>
      <c r="P1172" s="41">
        <f>IF(O1172="Нет", 0, IF(O1172="Да", K1172, 0))</f>
        <v>0</v>
      </c>
      <c r="Q1172" s="96"/>
      <c r="R1172" s="43" t="s">
        <v>230</v>
      </c>
      <c r="S1172" s="41">
        <f>IF(R1172="Нет", 0, IF(R1172="Да", K1172, 0))</f>
        <v>0</v>
      </c>
    </row>
    <row r="1173" spans="1:21" ht="105">
      <c r="A1173" s="3">
        <v>3</v>
      </c>
      <c r="B1173" s="3" t="s">
        <v>206</v>
      </c>
      <c r="C1173" s="4" t="s">
        <v>207</v>
      </c>
      <c r="D1173" s="4" t="s">
        <v>208</v>
      </c>
      <c r="E1173" s="41" t="s">
        <v>230</v>
      </c>
      <c r="F1173" s="41">
        <f>IF(E1173="Нет", 0, IF(E1173="Да", A1173, 0))</f>
        <v>0</v>
      </c>
      <c r="G1173" s="96"/>
      <c r="H1173" s="41" t="s">
        <v>230</v>
      </c>
      <c r="I1173" s="41">
        <f>IF(H1173="Нет", 0, IF(H1173="Да", A1173, 0))</f>
        <v>0</v>
      </c>
      <c r="K1173" s="3">
        <v>3</v>
      </c>
      <c r="L1173" s="4" t="s">
        <v>17</v>
      </c>
      <c r="M1173" s="4" t="s">
        <v>10</v>
      </c>
      <c r="N1173" s="4" t="s">
        <v>11</v>
      </c>
      <c r="O1173" s="43" t="s">
        <v>230</v>
      </c>
      <c r="P1173" s="41">
        <f>IF(O1173="Нет", 0, IF(O1173="Да", K1173, 0))</f>
        <v>0</v>
      </c>
      <c r="Q1173" s="96"/>
      <c r="R1173" s="43" t="s">
        <v>230</v>
      </c>
      <c r="S1173" s="41">
        <f>IF(R1173="Нет", 0, IF(R1173="Да", K1173, 0))</f>
        <v>0</v>
      </c>
    </row>
    <row r="1174" spans="1:21" ht="120">
      <c r="A1174" s="3">
        <v>4</v>
      </c>
      <c r="B1174" s="3" t="s">
        <v>209</v>
      </c>
      <c r="C1174" s="4" t="s">
        <v>210</v>
      </c>
      <c r="D1174" s="4" t="s">
        <v>211</v>
      </c>
      <c r="E1174" s="41" t="s">
        <v>230</v>
      </c>
      <c r="F1174" s="41">
        <f>IF(E1174="Нет", 0, IF(E1174="Да", A1174, 0))</f>
        <v>0</v>
      </c>
      <c r="G1174" s="96"/>
      <c r="H1174" s="41" t="s">
        <v>230</v>
      </c>
      <c r="I1174" s="41">
        <f>IF(H1174="Нет", 0, IF(H1174="Да", A1174, 0))</f>
        <v>0</v>
      </c>
      <c r="K1174" s="3">
        <v>4</v>
      </c>
      <c r="L1174" s="3" t="s">
        <v>12</v>
      </c>
      <c r="M1174" s="4" t="s">
        <v>13</v>
      </c>
      <c r="N1174" s="4" t="s">
        <v>14</v>
      </c>
      <c r="O1174" s="43" t="s">
        <v>230</v>
      </c>
      <c r="P1174" s="41">
        <f>IF(O1174="Нет", 0, IF(O1174="Да", K1174, 0))</f>
        <v>0</v>
      </c>
      <c r="Q1174" s="96"/>
      <c r="R1174" s="43" t="s">
        <v>230</v>
      </c>
      <c r="S1174" s="41">
        <f>IF(R1174="Нет", 0, IF(R1174="Да", K1174, 0))</f>
        <v>0</v>
      </c>
    </row>
    <row r="1175" spans="1:21" ht="135">
      <c r="A1175" s="3">
        <v>5</v>
      </c>
      <c r="B1175" s="3" t="s">
        <v>212</v>
      </c>
      <c r="C1175" s="4" t="s">
        <v>213</v>
      </c>
      <c r="D1175" s="4" t="s">
        <v>214</v>
      </c>
      <c r="E1175" s="41" t="s">
        <v>230</v>
      </c>
      <c r="F1175" s="42">
        <f>IF(E1175="Нет", 0, IF(E1175="Да", A1175, 0))</f>
        <v>0</v>
      </c>
      <c r="G1175" s="97"/>
      <c r="H1175" s="41" t="s">
        <v>230</v>
      </c>
      <c r="I1175" s="42">
        <f>IF(H1175="Нет", 0, IF(H1175="Да", A1175, 0))</f>
        <v>0</v>
      </c>
      <c r="K1175" s="3">
        <v>5</v>
      </c>
      <c r="L1175" s="3" t="s">
        <v>15</v>
      </c>
      <c r="M1175" s="4" t="s">
        <v>16</v>
      </c>
      <c r="N1175" s="4" t="s">
        <v>18</v>
      </c>
      <c r="O1175" s="43" t="s">
        <v>230</v>
      </c>
      <c r="P1175" s="42">
        <f>IF(O1175="Нет", 0, IF(O1175="Да", K1175, 0))</f>
        <v>0</v>
      </c>
      <c r="Q1175" s="97"/>
      <c r="R1175" s="43" t="s">
        <v>230</v>
      </c>
      <c r="S1175" s="42">
        <f>IF(R1175="Нет", 0, IF(R1175="Да", K1175, 0))</f>
        <v>0</v>
      </c>
    </row>
    <row r="1176" spans="1:21">
      <c r="C1176" s="62"/>
      <c r="D1176" s="62"/>
      <c r="E1176" s="56"/>
      <c r="F1176" s="62"/>
      <c r="G1176" s="62"/>
      <c r="H1176" s="62"/>
      <c r="I1176" s="62"/>
      <c r="J1176" s="62"/>
      <c r="K1176" s="62"/>
      <c r="L1176" s="62"/>
      <c r="M1176" s="62"/>
      <c r="N1176" s="62"/>
      <c r="O1176" s="62"/>
      <c r="P1176" s="62"/>
      <c r="Q1176" s="62"/>
      <c r="R1176" s="62"/>
      <c r="S1176" s="62"/>
      <c r="T1176" s="62"/>
      <c r="U1176" s="62"/>
    </row>
    <row r="1177" spans="1:21">
      <c r="C1177" s="62"/>
      <c r="D1177" s="62"/>
      <c r="E1177" s="56"/>
      <c r="F1177" s="62"/>
      <c r="G1177" s="62"/>
      <c r="H1177" s="62"/>
      <c r="I1177" s="62"/>
      <c r="J1177" s="62"/>
      <c r="K1177" s="62"/>
      <c r="L1177" s="62"/>
      <c r="M1177" s="62"/>
      <c r="N1177" s="62"/>
      <c r="O1177" s="62"/>
      <c r="P1177" s="62"/>
      <c r="Q1177" s="62"/>
      <c r="R1177" s="62"/>
      <c r="S1177" s="62"/>
      <c r="T1177" s="62"/>
      <c r="U1177" s="62"/>
    </row>
    <row r="1178" spans="1:21" ht="19.5" thickBot="1">
      <c r="A1178" s="44" t="s">
        <v>228</v>
      </c>
      <c r="B1178" s="45" t="str">
        <f>'орг-упр деятельность'!F110</f>
        <v>2)  сбор налогов и иных платежей;</v>
      </c>
      <c r="C1178" s="45"/>
      <c r="D1178" s="45"/>
      <c r="E1178" s="46"/>
      <c r="F1178" s="46"/>
      <c r="G1178" s="46"/>
      <c r="H1178" s="46"/>
      <c r="I1178" s="46"/>
      <c r="J1178" s="46"/>
      <c r="K1178" s="46"/>
      <c r="L1178" s="46"/>
      <c r="M1178" s="46"/>
      <c r="N1178" s="46"/>
      <c r="O1178" s="46"/>
      <c r="P1178" s="46"/>
      <c r="Q1178" s="46"/>
      <c r="R1178" s="46"/>
      <c r="S1178" s="46"/>
    </row>
    <row r="1179" spans="1:21" ht="21.75" thickBot="1">
      <c r="A1179" s="57" t="s">
        <v>229</v>
      </c>
      <c r="D1179" s="55" t="s">
        <v>230</v>
      </c>
      <c r="E1179" s="1"/>
      <c r="F1179" s="49">
        <f>SUM(F1182:F1186)</f>
        <v>0</v>
      </c>
      <c r="G1179" s="1"/>
      <c r="H1179" s="1"/>
      <c r="I1179" s="49">
        <f>SUM(I1182:I1186)</f>
        <v>0</v>
      </c>
      <c r="J1179" s="1"/>
      <c r="K1179" s="1"/>
      <c r="L1179" s="1"/>
      <c r="M1179" s="1"/>
      <c r="N1179" s="1"/>
      <c r="O1179" s="1"/>
      <c r="P1179" s="49">
        <f>SUM(P1182:P1186)</f>
        <v>0</v>
      </c>
      <c r="Q1179" s="1"/>
      <c r="R1179" s="1"/>
      <c r="S1179" s="49">
        <f>SUM(S1182:S1186)</f>
        <v>0</v>
      </c>
    </row>
    <row r="1180" spans="1:21" ht="15.75">
      <c r="A1180" s="48" t="s">
        <v>232</v>
      </c>
      <c r="K1180" s="48" t="s">
        <v>233</v>
      </c>
    </row>
    <row r="1181" spans="1:21" ht="25.5">
      <c r="A1181" s="51" t="s">
        <v>0</v>
      </c>
      <c r="B1181" s="52" t="s">
        <v>197</v>
      </c>
      <c r="C1181" s="51" t="s">
        <v>198</v>
      </c>
      <c r="D1181" s="51" t="s">
        <v>199</v>
      </c>
      <c r="E1181" s="54" t="s">
        <v>234</v>
      </c>
      <c r="F1181" s="54" t="s">
        <v>236</v>
      </c>
      <c r="G1181" s="54" t="s">
        <v>235</v>
      </c>
      <c r="H1181" s="54" t="s">
        <v>234</v>
      </c>
      <c r="I1181" s="54" t="s">
        <v>237</v>
      </c>
      <c r="J1181" s="53"/>
      <c r="K1181" s="51" t="s">
        <v>0</v>
      </c>
      <c r="L1181" s="51" t="s">
        <v>1</v>
      </c>
      <c r="M1181" s="52" t="s">
        <v>2</v>
      </c>
      <c r="N1181" s="51" t="s">
        <v>3</v>
      </c>
      <c r="O1181" s="54" t="s">
        <v>234</v>
      </c>
      <c r="P1181" s="51" t="s">
        <v>233</v>
      </c>
      <c r="Q1181" s="54" t="s">
        <v>235</v>
      </c>
      <c r="R1181" s="54" t="s">
        <v>234</v>
      </c>
      <c r="S1181" s="54" t="str">
        <f>$S$32</f>
        <v>Итоговая вероятность</v>
      </c>
    </row>
    <row r="1182" spans="1:21" ht="135">
      <c r="A1182" s="3">
        <v>1</v>
      </c>
      <c r="B1182" s="3" t="s">
        <v>200</v>
      </c>
      <c r="C1182" s="4" t="s">
        <v>201</v>
      </c>
      <c r="D1182" s="4" t="s">
        <v>202</v>
      </c>
      <c r="E1182" s="50" t="s">
        <v>230</v>
      </c>
      <c r="F1182" s="41">
        <f>IF(E1182="Нет", 0, IF(E1182="Да", A1182, 0))</f>
        <v>0</v>
      </c>
      <c r="G1182" s="95" t="s">
        <v>239</v>
      </c>
      <c r="H1182" s="50" t="s">
        <v>230</v>
      </c>
      <c r="I1182" s="41">
        <f>IF(H1182="Нет", 0, IF(H1182="Да", A1182, 0))</f>
        <v>0</v>
      </c>
      <c r="K1182" s="3">
        <v>1</v>
      </c>
      <c r="L1182" s="3" t="s">
        <v>4</v>
      </c>
      <c r="M1182" s="4" t="s">
        <v>5</v>
      </c>
      <c r="N1182" s="4" t="s">
        <v>6</v>
      </c>
      <c r="O1182" s="43" t="s">
        <v>230</v>
      </c>
      <c r="P1182" s="41">
        <f>IF(O1182="Нет",0,IF(O1182="Да",K1182,0))</f>
        <v>0</v>
      </c>
      <c r="Q1182" s="95" t="str">
        <f>G1182</f>
        <v>controls have been implemented etc.</v>
      </c>
      <c r="R1182" s="43" t="s">
        <v>230</v>
      </c>
      <c r="S1182" s="41">
        <f>IF(R1182="Нет",0,IF(R1182="Да",K1182,0))</f>
        <v>0</v>
      </c>
    </row>
    <row r="1183" spans="1:21" ht="105">
      <c r="A1183" s="3">
        <v>2</v>
      </c>
      <c r="B1183" s="3" t="s">
        <v>203</v>
      </c>
      <c r="C1183" s="4" t="s">
        <v>204</v>
      </c>
      <c r="D1183" s="4" t="s">
        <v>205</v>
      </c>
      <c r="E1183" s="41" t="s">
        <v>230</v>
      </c>
      <c r="F1183" s="41">
        <f>IF(E1183="Нет", 0, IF(E1183="Да", A1183, 0))</f>
        <v>0</v>
      </c>
      <c r="G1183" s="96"/>
      <c r="H1183" s="41" t="s">
        <v>230</v>
      </c>
      <c r="I1183" s="41">
        <f>IF(H1183="Нет", 0, IF(H1183="Да", A1183, 0))</f>
        <v>0</v>
      </c>
      <c r="K1183" s="3">
        <v>2</v>
      </c>
      <c r="L1183" s="3" t="s">
        <v>7</v>
      </c>
      <c r="M1183" s="4" t="s">
        <v>8</v>
      </c>
      <c r="N1183" s="4" t="s">
        <v>9</v>
      </c>
      <c r="O1183" s="43" t="s">
        <v>230</v>
      </c>
      <c r="P1183" s="41">
        <f>IF(O1183="Нет", 0, IF(O1183="Да", K1183, 0))</f>
        <v>0</v>
      </c>
      <c r="Q1183" s="96"/>
      <c r="R1183" s="43" t="s">
        <v>230</v>
      </c>
      <c r="S1183" s="41">
        <f>IF(R1183="Нет", 0, IF(R1183="Да", K1183, 0))</f>
        <v>0</v>
      </c>
    </row>
    <row r="1184" spans="1:21" ht="105">
      <c r="A1184" s="3">
        <v>3</v>
      </c>
      <c r="B1184" s="3" t="s">
        <v>206</v>
      </c>
      <c r="C1184" s="4" t="s">
        <v>207</v>
      </c>
      <c r="D1184" s="4" t="s">
        <v>208</v>
      </c>
      <c r="E1184" s="41" t="s">
        <v>230</v>
      </c>
      <c r="F1184" s="41">
        <f>IF(E1184="Нет", 0, IF(E1184="Да", A1184, 0))</f>
        <v>0</v>
      </c>
      <c r="G1184" s="96"/>
      <c r="H1184" s="41" t="s">
        <v>230</v>
      </c>
      <c r="I1184" s="41">
        <f>IF(H1184="Нет", 0, IF(H1184="Да", A1184, 0))</f>
        <v>0</v>
      </c>
      <c r="K1184" s="3">
        <v>3</v>
      </c>
      <c r="L1184" s="4" t="s">
        <v>17</v>
      </c>
      <c r="M1184" s="4" t="s">
        <v>10</v>
      </c>
      <c r="N1184" s="4" t="s">
        <v>11</v>
      </c>
      <c r="O1184" s="43" t="s">
        <v>230</v>
      </c>
      <c r="P1184" s="41">
        <f>IF(O1184="Нет", 0, IF(O1184="Да", K1184, 0))</f>
        <v>0</v>
      </c>
      <c r="Q1184" s="96"/>
      <c r="R1184" s="43" t="s">
        <v>230</v>
      </c>
      <c r="S1184" s="41">
        <f>IF(R1184="Нет", 0, IF(R1184="Да", K1184, 0))</f>
        <v>0</v>
      </c>
    </row>
    <row r="1185" spans="1:19" ht="120">
      <c r="A1185" s="3">
        <v>4</v>
      </c>
      <c r="B1185" s="3" t="s">
        <v>209</v>
      </c>
      <c r="C1185" s="4" t="s">
        <v>210</v>
      </c>
      <c r="D1185" s="4" t="s">
        <v>211</v>
      </c>
      <c r="E1185" s="41" t="s">
        <v>230</v>
      </c>
      <c r="F1185" s="41">
        <f>IF(E1185="Нет", 0, IF(E1185="Да", A1185, 0))</f>
        <v>0</v>
      </c>
      <c r="G1185" s="96"/>
      <c r="H1185" s="41" t="s">
        <v>230</v>
      </c>
      <c r="I1185" s="41">
        <f>IF(H1185="Нет", 0, IF(H1185="Да", A1185, 0))</f>
        <v>0</v>
      </c>
      <c r="K1185" s="3">
        <v>4</v>
      </c>
      <c r="L1185" s="3" t="s">
        <v>12</v>
      </c>
      <c r="M1185" s="4" t="s">
        <v>13</v>
      </c>
      <c r="N1185" s="4" t="s">
        <v>14</v>
      </c>
      <c r="O1185" s="43" t="s">
        <v>230</v>
      </c>
      <c r="P1185" s="41">
        <f>IF(O1185="Нет", 0, IF(O1185="Да", K1185, 0))</f>
        <v>0</v>
      </c>
      <c r="Q1185" s="96"/>
      <c r="R1185" s="43" t="s">
        <v>230</v>
      </c>
      <c r="S1185" s="41">
        <f>IF(R1185="Нет", 0, IF(R1185="Да", K1185, 0))</f>
        <v>0</v>
      </c>
    </row>
    <row r="1186" spans="1:19" ht="135">
      <c r="A1186" s="3">
        <v>5</v>
      </c>
      <c r="B1186" s="3" t="s">
        <v>212</v>
      </c>
      <c r="C1186" s="4" t="s">
        <v>213</v>
      </c>
      <c r="D1186" s="4" t="s">
        <v>214</v>
      </c>
      <c r="E1186" s="41" t="s">
        <v>230</v>
      </c>
      <c r="F1186" s="42">
        <f>IF(E1186="Нет", 0, IF(E1186="Да", A1186, 0))</f>
        <v>0</v>
      </c>
      <c r="G1186" s="97"/>
      <c r="H1186" s="41" t="s">
        <v>230</v>
      </c>
      <c r="I1186" s="42">
        <f>IF(H1186="Нет", 0, IF(H1186="Да", A1186, 0))</f>
        <v>0</v>
      </c>
      <c r="K1186" s="3">
        <v>5</v>
      </c>
      <c r="L1186" s="3" t="s">
        <v>15</v>
      </c>
      <c r="M1186" s="4" t="s">
        <v>16</v>
      </c>
      <c r="N1186" s="4" t="s">
        <v>18</v>
      </c>
      <c r="O1186" s="43" t="s">
        <v>230</v>
      </c>
      <c r="P1186" s="42">
        <f>IF(O1186="Нет", 0, IF(O1186="Да", K1186, 0))</f>
        <v>0</v>
      </c>
      <c r="Q1186" s="97"/>
      <c r="R1186" s="43" t="s">
        <v>230</v>
      </c>
      <c r="S1186" s="42">
        <f>IF(R1186="Нет", 0, IF(R1186="Да", K1186, 0))</f>
        <v>0</v>
      </c>
    </row>
    <row r="1189" spans="1:19" ht="19.5" thickBot="1">
      <c r="A1189" s="44" t="s">
        <v>228</v>
      </c>
      <c r="B1189" s="45" t="str">
        <f>'орг-упр деятельность'!F111</f>
        <v>3)  заключение договоров;</v>
      </c>
      <c r="C1189" s="45"/>
      <c r="D1189" s="45"/>
      <c r="E1189" s="46"/>
      <c r="F1189" s="46"/>
      <c r="G1189" s="46"/>
      <c r="H1189" s="46"/>
      <c r="I1189" s="46"/>
      <c r="J1189" s="46"/>
      <c r="K1189" s="46"/>
      <c r="L1189" s="46"/>
      <c r="M1189" s="46"/>
      <c r="N1189" s="46"/>
      <c r="O1189" s="46"/>
      <c r="P1189" s="46"/>
      <c r="Q1189" s="46"/>
      <c r="R1189" s="46"/>
      <c r="S1189" s="46"/>
    </row>
    <row r="1190" spans="1:19" ht="21.75" thickBot="1">
      <c r="A1190" s="57" t="s">
        <v>229</v>
      </c>
      <c r="D1190" s="55" t="s">
        <v>230</v>
      </c>
      <c r="E1190" s="1"/>
      <c r="F1190" s="49">
        <f>SUM(F1193:F1197)</f>
        <v>0</v>
      </c>
      <c r="G1190" s="1"/>
      <c r="H1190" s="1"/>
      <c r="I1190" s="49">
        <f>SUM(I1193:I1197)</f>
        <v>0</v>
      </c>
      <c r="J1190" s="1"/>
      <c r="K1190" s="1"/>
      <c r="L1190" s="1"/>
      <c r="M1190" s="1"/>
      <c r="N1190" s="1"/>
      <c r="O1190" s="1"/>
      <c r="P1190" s="49">
        <f>SUM(P1193:P1197)</f>
        <v>0</v>
      </c>
      <c r="Q1190" s="1"/>
      <c r="R1190" s="1"/>
      <c r="S1190" s="49">
        <f>SUM(S1193:S1197)</f>
        <v>0</v>
      </c>
    </row>
    <row r="1191" spans="1:19" ht="15.75">
      <c r="A1191" s="48" t="s">
        <v>232</v>
      </c>
      <c r="K1191" s="48" t="s">
        <v>233</v>
      </c>
    </row>
    <row r="1192" spans="1:19" ht="25.5">
      <c r="A1192" s="51" t="s">
        <v>0</v>
      </c>
      <c r="B1192" s="52" t="s">
        <v>197</v>
      </c>
      <c r="C1192" s="51" t="s">
        <v>198</v>
      </c>
      <c r="D1192" s="51" t="s">
        <v>199</v>
      </c>
      <c r="E1192" s="54" t="s">
        <v>234</v>
      </c>
      <c r="F1192" s="54" t="s">
        <v>236</v>
      </c>
      <c r="G1192" s="54" t="s">
        <v>235</v>
      </c>
      <c r="H1192" s="54" t="s">
        <v>234</v>
      </c>
      <c r="I1192" s="54" t="s">
        <v>237</v>
      </c>
      <c r="J1192" s="53"/>
      <c r="K1192" s="51" t="s">
        <v>0</v>
      </c>
      <c r="L1192" s="51" t="s">
        <v>1</v>
      </c>
      <c r="M1192" s="52" t="s">
        <v>2</v>
      </c>
      <c r="N1192" s="51" t="s">
        <v>3</v>
      </c>
      <c r="O1192" s="54" t="s">
        <v>234</v>
      </c>
      <c r="P1192" s="51" t="s">
        <v>233</v>
      </c>
      <c r="Q1192" s="54" t="s">
        <v>235</v>
      </c>
      <c r="R1192" s="54" t="s">
        <v>234</v>
      </c>
      <c r="S1192" s="54" t="str">
        <f>$S$32</f>
        <v>Итоговая вероятность</v>
      </c>
    </row>
    <row r="1193" spans="1:19" ht="135">
      <c r="A1193" s="3">
        <v>1</v>
      </c>
      <c r="B1193" s="3" t="s">
        <v>200</v>
      </c>
      <c r="C1193" s="4" t="s">
        <v>201</v>
      </c>
      <c r="D1193" s="4" t="s">
        <v>202</v>
      </c>
      <c r="E1193" s="50" t="s">
        <v>230</v>
      </c>
      <c r="F1193" s="41">
        <f>IF(E1193="Нет", 0, IF(E1193="Да", A1193, 0))</f>
        <v>0</v>
      </c>
      <c r="G1193" s="95" t="s">
        <v>239</v>
      </c>
      <c r="H1193" s="50" t="s">
        <v>230</v>
      </c>
      <c r="I1193" s="41">
        <f>IF(H1193="Нет", 0, IF(H1193="Да", A1193, 0))</f>
        <v>0</v>
      </c>
      <c r="K1193" s="3">
        <v>1</v>
      </c>
      <c r="L1193" s="3" t="s">
        <v>4</v>
      </c>
      <c r="M1193" s="4" t="s">
        <v>5</v>
      </c>
      <c r="N1193" s="4" t="s">
        <v>6</v>
      </c>
      <c r="O1193" s="43" t="s">
        <v>230</v>
      </c>
      <c r="P1193" s="41">
        <f>IF(O1193="Нет",0,IF(O1193="Да",K1193,0))</f>
        <v>0</v>
      </c>
      <c r="Q1193" s="95" t="str">
        <f>G1193</f>
        <v>controls have been implemented etc.</v>
      </c>
      <c r="R1193" s="43" t="s">
        <v>230</v>
      </c>
      <c r="S1193" s="41">
        <f>IF(R1193="Нет",0,IF(R1193="Да",K1193,0))</f>
        <v>0</v>
      </c>
    </row>
    <row r="1194" spans="1:19" ht="105">
      <c r="A1194" s="3">
        <v>2</v>
      </c>
      <c r="B1194" s="3" t="s">
        <v>203</v>
      </c>
      <c r="C1194" s="4" t="s">
        <v>204</v>
      </c>
      <c r="D1194" s="4" t="s">
        <v>205</v>
      </c>
      <c r="E1194" s="41" t="s">
        <v>230</v>
      </c>
      <c r="F1194" s="41">
        <f>IF(E1194="Нет", 0, IF(E1194="Да", A1194, 0))</f>
        <v>0</v>
      </c>
      <c r="G1194" s="96"/>
      <c r="H1194" s="41" t="s">
        <v>230</v>
      </c>
      <c r="I1194" s="41">
        <f>IF(H1194="Нет", 0, IF(H1194="Да", A1194, 0))</f>
        <v>0</v>
      </c>
      <c r="K1194" s="3">
        <v>2</v>
      </c>
      <c r="L1194" s="3" t="s">
        <v>7</v>
      </c>
      <c r="M1194" s="4" t="s">
        <v>8</v>
      </c>
      <c r="N1194" s="4" t="s">
        <v>9</v>
      </c>
      <c r="O1194" s="43" t="s">
        <v>230</v>
      </c>
      <c r="P1194" s="41">
        <f>IF(O1194="Нет", 0, IF(O1194="Да", K1194, 0))</f>
        <v>0</v>
      </c>
      <c r="Q1194" s="96"/>
      <c r="R1194" s="43" t="s">
        <v>230</v>
      </c>
      <c r="S1194" s="41">
        <f>IF(R1194="Нет", 0, IF(R1194="Да", K1194, 0))</f>
        <v>0</v>
      </c>
    </row>
    <row r="1195" spans="1:19" ht="105">
      <c r="A1195" s="3">
        <v>3</v>
      </c>
      <c r="B1195" s="3" t="s">
        <v>206</v>
      </c>
      <c r="C1195" s="4" t="s">
        <v>207</v>
      </c>
      <c r="D1195" s="4" t="s">
        <v>208</v>
      </c>
      <c r="E1195" s="41" t="s">
        <v>230</v>
      </c>
      <c r="F1195" s="41">
        <f>IF(E1195="Нет", 0, IF(E1195="Да", A1195, 0))</f>
        <v>0</v>
      </c>
      <c r="G1195" s="96"/>
      <c r="H1195" s="41" t="s">
        <v>230</v>
      </c>
      <c r="I1195" s="41">
        <f>IF(H1195="Нет", 0, IF(H1195="Да", A1195, 0))</f>
        <v>0</v>
      </c>
      <c r="K1195" s="3">
        <v>3</v>
      </c>
      <c r="L1195" s="4" t="s">
        <v>17</v>
      </c>
      <c r="M1195" s="4" t="s">
        <v>10</v>
      </c>
      <c r="N1195" s="4" t="s">
        <v>11</v>
      </c>
      <c r="O1195" s="43" t="s">
        <v>230</v>
      </c>
      <c r="P1195" s="41">
        <f>IF(O1195="Нет", 0, IF(O1195="Да", K1195, 0))</f>
        <v>0</v>
      </c>
      <c r="Q1195" s="96"/>
      <c r="R1195" s="43" t="s">
        <v>230</v>
      </c>
      <c r="S1195" s="41">
        <f>IF(R1195="Нет", 0, IF(R1195="Да", K1195, 0))</f>
        <v>0</v>
      </c>
    </row>
    <row r="1196" spans="1:19" ht="120">
      <c r="A1196" s="3">
        <v>4</v>
      </c>
      <c r="B1196" s="3" t="s">
        <v>209</v>
      </c>
      <c r="C1196" s="4" t="s">
        <v>210</v>
      </c>
      <c r="D1196" s="4" t="s">
        <v>211</v>
      </c>
      <c r="E1196" s="41" t="s">
        <v>230</v>
      </c>
      <c r="F1196" s="41">
        <f>IF(E1196="Нет", 0, IF(E1196="Да", A1196, 0))</f>
        <v>0</v>
      </c>
      <c r="G1196" s="96"/>
      <c r="H1196" s="41" t="s">
        <v>230</v>
      </c>
      <c r="I1196" s="41">
        <f>IF(H1196="Нет", 0, IF(H1196="Да", A1196, 0))</f>
        <v>0</v>
      </c>
      <c r="K1196" s="3">
        <v>4</v>
      </c>
      <c r="L1196" s="3" t="s">
        <v>12</v>
      </c>
      <c r="M1196" s="4" t="s">
        <v>13</v>
      </c>
      <c r="N1196" s="4" t="s">
        <v>14</v>
      </c>
      <c r="O1196" s="43" t="s">
        <v>230</v>
      </c>
      <c r="P1196" s="41">
        <f>IF(O1196="Нет", 0, IF(O1196="Да", K1196, 0))</f>
        <v>0</v>
      </c>
      <c r="Q1196" s="96"/>
      <c r="R1196" s="43" t="s">
        <v>230</v>
      </c>
      <c r="S1196" s="41">
        <f>IF(R1196="Нет", 0, IF(R1196="Да", K1196, 0))</f>
        <v>0</v>
      </c>
    </row>
    <row r="1197" spans="1:19" ht="135">
      <c r="A1197" s="3">
        <v>5</v>
      </c>
      <c r="B1197" s="3" t="s">
        <v>212</v>
      </c>
      <c r="C1197" s="4" t="s">
        <v>213</v>
      </c>
      <c r="D1197" s="4" t="s">
        <v>214</v>
      </c>
      <c r="E1197" s="41" t="s">
        <v>230</v>
      </c>
      <c r="F1197" s="42">
        <f>IF(E1197="Нет", 0, IF(E1197="Да", A1197, 0))</f>
        <v>0</v>
      </c>
      <c r="G1197" s="97"/>
      <c r="H1197" s="41" t="s">
        <v>230</v>
      </c>
      <c r="I1197" s="42">
        <f>IF(H1197="Нет", 0, IF(H1197="Да", A1197, 0))</f>
        <v>0</v>
      </c>
      <c r="K1197" s="3">
        <v>5</v>
      </c>
      <c r="L1197" s="3" t="s">
        <v>15</v>
      </c>
      <c r="M1197" s="4" t="s">
        <v>16</v>
      </c>
      <c r="N1197" s="4" t="s">
        <v>18</v>
      </c>
      <c r="O1197" s="43" t="s">
        <v>230</v>
      </c>
      <c r="P1197" s="42">
        <f>IF(O1197="Нет", 0, IF(O1197="Да", K1197, 0))</f>
        <v>0</v>
      </c>
      <c r="Q1197" s="97"/>
      <c r="R1197" s="43" t="s">
        <v>230</v>
      </c>
      <c r="S1197" s="42">
        <f>IF(R1197="Нет", 0, IF(R1197="Да", K1197, 0))</f>
        <v>0</v>
      </c>
    </row>
    <row r="1200" spans="1:19" ht="19.5" thickBot="1">
      <c r="A1200" s="44" t="s">
        <v>228</v>
      </c>
      <c r="B1200" s="45" t="str">
        <f>'орг-упр деятельность'!F112</f>
        <v>4)  прозрачность и гласность деятельности.</v>
      </c>
      <c r="C1200" s="45"/>
      <c r="D1200" s="45"/>
      <c r="E1200" s="46"/>
      <c r="F1200" s="46"/>
      <c r="G1200" s="46"/>
      <c r="H1200" s="46"/>
      <c r="I1200" s="46"/>
      <c r="J1200" s="46"/>
      <c r="K1200" s="46"/>
      <c r="L1200" s="46"/>
      <c r="M1200" s="46"/>
      <c r="N1200" s="46"/>
      <c r="O1200" s="46"/>
      <c r="P1200" s="46"/>
      <c r="Q1200" s="46"/>
      <c r="R1200" s="46"/>
      <c r="S1200" s="46"/>
    </row>
    <row r="1201" spans="1:19" ht="21.75" thickBot="1">
      <c r="A1201" s="57" t="s">
        <v>229</v>
      </c>
      <c r="D1201" s="55" t="s">
        <v>230</v>
      </c>
      <c r="E1201" s="1"/>
      <c r="F1201" s="49">
        <f>SUM(F1204:F1208)</f>
        <v>0</v>
      </c>
      <c r="G1201" s="1"/>
      <c r="H1201" s="1"/>
      <c r="I1201" s="49">
        <f>SUM(I1204:I1208)</f>
        <v>0</v>
      </c>
      <c r="J1201" s="1"/>
      <c r="K1201" s="1"/>
      <c r="L1201" s="1"/>
      <c r="M1201" s="1"/>
      <c r="N1201" s="1"/>
      <c r="O1201" s="1"/>
      <c r="P1201" s="49">
        <f>SUM(P1204:P1208)</f>
        <v>0</v>
      </c>
      <c r="Q1201" s="1"/>
      <c r="R1201" s="1"/>
      <c r="S1201" s="49">
        <f>SUM(S1204:S1208)</f>
        <v>0</v>
      </c>
    </row>
    <row r="1202" spans="1:19" ht="15.75">
      <c r="A1202" s="48" t="s">
        <v>232</v>
      </c>
      <c r="K1202" s="48" t="s">
        <v>233</v>
      </c>
    </row>
    <row r="1203" spans="1:19" ht="25.5">
      <c r="A1203" s="51" t="s">
        <v>0</v>
      </c>
      <c r="B1203" s="52" t="s">
        <v>197</v>
      </c>
      <c r="C1203" s="51" t="s">
        <v>198</v>
      </c>
      <c r="D1203" s="51" t="s">
        <v>199</v>
      </c>
      <c r="E1203" s="54" t="s">
        <v>234</v>
      </c>
      <c r="F1203" s="54" t="s">
        <v>236</v>
      </c>
      <c r="G1203" s="54" t="s">
        <v>235</v>
      </c>
      <c r="H1203" s="54" t="s">
        <v>234</v>
      </c>
      <c r="I1203" s="54" t="s">
        <v>237</v>
      </c>
      <c r="J1203" s="53"/>
      <c r="K1203" s="51" t="s">
        <v>0</v>
      </c>
      <c r="L1203" s="51" t="s">
        <v>1</v>
      </c>
      <c r="M1203" s="52" t="s">
        <v>2</v>
      </c>
      <c r="N1203" s="51" t="s">
        <v>3</v>
      </c>
      <c r="O1203" s="54" t="s">
        <v>234</v>
      </c>
      <c r="P1203" s="51" t="s">
        <v>233</v>
      </c>
      <c r="Q1203" s="54" t="s">
        <v>235</v>
      </c>
      <c r="R1203" s="54" t="s">
        <v>234</v>
      </c>
      <c r="S1203" s="54" t="str">
        <f>$S$32</f>
        <v>Итоговая вероятность</v>
      </c>
    </row>
    <row r="1204" spans="1:19" ht="135">
      <c r="A1204" s="3">
        <v>1</v>
      </c>
      <c r="B1204" s="3" t="s">
        <v>200</v>
      </c>
      <c r="C1204" s="4" t="s">
        <v>201</v>
      </c>
      <c r="D1204" s="4" t="s">
        <v>202</v>
      </c>
      <c r="E1204" s="50" t="s">
        <v>230</v>
      </c>
      <c r="F1204" s="41">
        <f>IF(E1204="Нет", 0, IF(E1204="Да", A1204, 0))</f>
        <v>0</v>
      </c>
      <c r="G1204" s="95" t="s">
        <v>239</v>
      </c>
      <c r="H1204" s="50" t="s">
        <v>230</v>
      </c>
      <c r="I1204" s="41">
        <f>IF(H1204="Нет", 0, IF(H1204="Да", A1204, 0))</f>
        <v>0</v>
      </c>
      <c r="K1204" s="3">
        <v>1</v>
      </c>
      <c r="L1204" s="3" t="s">
        <v>4</v>
      </c>
      <c r="M1204" s="4" t="s">
        <v>5</v>
      </c>
      <c r="N1204" s="4" t="s">
        <v>6</v>
      </c>
      <c r="O1204" s="43" t="s">
        <v>230</v>
      </c>
      <c r="P1204" s="41">
        <f>IF(O1204="Нет",0,IF(O1204="Да",K1204,0))</f>
        <v>0</v>
      </c>
      <c r="Q1204" s="95" t="str">
        <f>G1204</f>
        <v>controls have been implemented etc.</v>
      </c>
      <c r="R1204" s="43" t="s">
        <v>230</v>
      </c>
      <c r="S1204" s="41">
        <f>IF(R1204="Нет",0,IF(R1204="Да",K1204,0))</f>
        <v>0</v>
      </c>
    </row>
    <row r="1205" spans="1:19" ht="105">
      <c r="A1205" s="3">
        <v>2</v>
      </c>
      <c r="B1205" s="3" t="s">
        <v>203</v>
      </c>
      <c r="C1205" s="4" t="s">
        <v>204</v>
      </c>
      <c r="D1205" s="4" t="s">
        <v>205</v>
      </c>
      <c r="E1205" s="41" t="s">
        <v>230</v>
      </c>
      <c r="F1205" s="41">
        <f>IF(E1205="Нет", 0, IF(E1205="Да", A1205, 0))</f>
        <v>0</v>
      </c>
      <c r="G1205" s="96"/>
      <c r="H1205" s="41" t="s">
        <v>230</v>
      </c>
      <c r="I1205" s="41">
        <f>IF(H1205="Нет", 0, IF(H1205="Да", A1205, 0))</f>
        <v>0</v>
      </c>
      <c r="K1205" s="3">
        <v>2</v>
      </c>
      <c r="L1205" s="3" t="s">
        <v>7</v>
      </c>
      <c r="M1205" s="4" t="s">
        <v>8</v>
      </c>
      <c r="N1205" s="4" t="s">
        <v>9</v>
      </c>
      <c r="O1205" s="43" t="s">
        <v>230</v>
      </c>
      <c r="P1205" s="41">
        <f>IF(O1205="Нет", 0, IF(O1205="Да", K1205, 0))</f>
        <v>0</v>
      </c>
      <c r="Q1205" s="96"/>
      <c r="R1205" s="43" t="s">
        <v>230</v>
      </c>
      <c r="S1205" s="41">
        <f>IF(R1205="Нет", 0, IF(R1205="Да", K1205, 0))</f>
        <v>0</v>
      </c>
    </row>
    <row r="1206" spans="1:19" ht="105">
      <c r="A1206" s="3">
        <v>3</v>
      </c>
      <c r="B1206" s="3" t="s">
        <v>206</v>
      </c>
      <c r="C1206" s="4" t="s">
        <v>207</v>
      </c>
      <c r="D1206" s="4" t="s">
        <v>208</v>
      </c>
      <c r="E1206" s="41" t="s">
        <v>230</v>
      </c>
      <c r="F1206" s="41">
        <f>IF(E1206="Нет", 0, IF(E1206="Да", A1206, 0))</f>
        <v>0</v>
      </c>
      <c r="G1206" s="96"/>
      <c r="H1206" s="41" t="s">
        <v>230</v>
      </c>
      <c r="I1206" s="41">
        <f>IF(H1206="Нет", 0, IF(H1206="Да", A1206, 0))</f>
        <v>0</v>
      </c>
      <c r="K1206" s="3">
        <v>3</v>
      </c>
      <c r="L1206" s="4" t="s">
        <v>17</v>
      </c>
      <c r="M1206" s="4" t="s">
        <v>10</v>
      </c>
      <c r="N1206" s="4" t="s">
        <v>11</v>
      </c>
      <c r="O1206" s="43" t="s">
        <v>230</v>
      </c>
      <c r="P1206" s="41">
        <f>IF(O1206="Нет", 0, IF(O1206="Да", K1206, 0))</f>
        <v>0</v>
      </c>
      <c r="Q1206" s="96"/>
      <c r="R1206" s="43" t="s">
        <v>230</v>
      </c>
      <c r="S1206" s="41">
        <f>IF(R1206="Нет", 0, IF(R1206="Да", K1206, 0))</f>
        <v>0</v>
      </c>
    </row>
    <row r="1207" spans="1:19" ht="120">
      <c r="A1207" s="3">
        <v>4</v>
      </c>
      <c r="B1207" s="3" t="s">
        <v>209</v>
      </c>
      <c r="C1207" s="4" t="s">
        <v>210</v>
      </c>
      <c r="D1207" s="4" t="s">
        <v>211</v>
      </c>
      <c r="E1207" s="41" t="s">
        <v>230</v>
      </c>
      <c r="F1207" s="41">
        <f>IF(E1207="Нет", 0, IF(E1207="Да", A1207, 0))</f>
        <v>0</v>
      </c>
      <c r="G1207" s="96"/>
      <c r="H1207" s="41" t="s">
        <v>230</v>
      </c>
      <c r="I1207" s="41">
        <f>IF(H1207="Нет", 0, IF(H1207="Да", A1207, 0))</f>
        <v>0</v>
      </c>
      <c r="K1207" s="3">
        <v>4</v>
      </c>
      <c r="L1207" s="3" t="s">
        <v>12</v>
      </c>
      <c r="M1207" s="4" t="s">
        <v>13</v>
      </c>
      <c r="N1207" s="4" t="s">
        <v>14</v>
      </c>
      <c r="O1207" s="43" t="s">
        <v>230</v>
      </c>
      <c r="P1207" s="41">
        <f>IF(O1207="Нет", 0, IF(O1207="Да", K1207, 0))</f>
        <v>0</v>
      </c>
      <c r="Q1207" s="96"/>
      <c r="R1207" s="43" t="s">
        <v>230</v>
      </c>
      <c r="S1207" s="41">
        <f>IF(R1207="Нет", 0, IF(R1207="Да", K1207, 0))</f>
        <v>0</v>
      </c>
    </row>
    <row r="1208" spans="1:19" ht="135">
      <c r="A1208" s="3">
        <v>5</v>
      </c>
      <c r="B1208" s="3" t="s">
        <v>212</v>
      </c>
      <c r="C1208" s="4" t="s">
        <v>213</v>
      </c>
      <c r="D1208" s="4" t="s">
        <v>214</v>
      </c>
      <c r="E1208" s="41" t="s">
        <v>230</v>
      </c>
      <c r="F1208" s="42">
        <f>IF(E1208="Нет", 0, IF(E1208="Да", A1208, 0))</f>
        <v>0</v>
      </c>
      <c r="G1208" s="97"/>
      <c r="H1208" s="41" t="s">
        <v>230</v>
      </c>
      <c r="I1208" s="42">
        <f>IF(H1208="Нет", 0, IF(H1208="Да", A1208, 0))</f>
        <v>0</v>
      </c>
      <c r="K1208" s="3">
        <v>5</v>
      </c>
      <c r="L1208" s="3" t="s">
        <v>15</v>
      </c>
      <c r="M1208" s="4" t="s">
        <v>16</v>
      </c>
      <c r="N1208" s="4" t="s">
        <v>18</v>
      </c>
      <c r="O1208" s="43" t="s">
        <v>230</v>
      </c>
      <c r="P1208" s="42">
        <f>IF(O1208="Нет", 0, IF(O1208="Да", K1208, 0))</f>
        <v>0</v>
      </c>
      <c r="Q1208" s="97"/>
      <c r="R1208" s="43" t="s">
        <v>230</v>
      </c>
      <c r="S1208" s="42">
        <f>IF(R1208="Нет", 0, IF(R1208="Да", K1208, 0))</f>
        <v>0</v>
      </c>
    </row>
    <row r="1211" spans="1:19" s="61" customFormat="1" ht="18">
      <c r="A1211" s="58" t="s">
        <v>227</v>
      </c>
      <c r="B1211" s="59"/>
      <c r="C1211" s="60" t="str">
        <f>'орг-упр деятельность'!E113</f>
        <v>Организация работы по противодействию коррупции</v>
      </c>
      <c r="D1211" s="59"/>
    </row>
    <row r="1213" spans="1:19" ht="19.5" thickBot="1">
      <c r="A1213" s="44" t="s">
        <v>228</v>
      </c>
      <c r="B1213" s="45" t="str">
        <f>'орг-упр деятельность'!F113</f>
        <v>1)   отсутствие лица или подразделения, в чью компетенцию входят функции по противодействию коррупции;</v>
      </c>
      <c r="C1213" s="45"/>
      <c r="D1213" s="45"/>
      <c r="E1213" s="46"/>
      <c r="F1213" s="46"/>
      <c r="G1213" s="46"/>
      <c r="H1213" s="46"/>
      <c r="I1213" s="46"/>
      <c r="J1213" s="46"/>
      <c r="K1213" s="46"/>
      <c r="L1213" s="46"/>
      <c r="M1213" s="46"/>
      <c r="N1213" s="46"/>
      <c r="O1213" s="46"/>
      <c r="P1213" s="46"/>
      <c r="Q1213" s="46"/>
      <c r="R1213" s="46"/>
      <c r="S1213" s="46"/>
    </row>
    <row r="1214" spans="1:19" ht="21.75" thickBot="1">
      <c r="A1214" s="57" t="s">
        <v>229</v>
      </c>
      <c r="D1214" s="55" t="s">
        <v>230</v>
      </c>
      <c r="E1214" s="1"/>
      <c r="F1214" s="49">
        <f>SUM(F1217:F1221)</f>
        <v>0</v>
      </c>
      <c r="G1214" s="1"/>
      <c r="H1214" s="1"/>
      <c r="I1214" s="49">
        <f>SUM(I1217:I1221)</f>
        <v>0</v>
      </c>
      <c r="J1214" s="1"/>
      <c r="K1214" s="1"/>
      <c r="L1214" s="1"/>
      <c r="M1214" s="1"/>
      <c r="N1214" s="1"/>
      <c r="O1214" s="1"/>
      <c r="P1214" s="49">
        <f>SUM(P1217:P1221)</f>
        <v>0</v>
      </c>
      <c r="Q1214" s="1"/>
      <c r="R1214" s="1"/>
      <c r="S1214" s="49">
        <f>SUM(S1217:S1221)</f>
        <v>0</v>
      </c>
    </row>
    <row r="1215" spans="1:19" ht="15.75">
      <c r="A1215" s="48" t="s">
        <v>232</v>
      </c>
      <c r="K1215" s="48" t="s">
        <v>233</v>
      </c>
    </row>
    <row r="1216" spans="1:19" ht="25.5">
      <c r="A1216" s="51" t="s">
        <v>0</v>
      </c>
      <c r="B1216" s="52" t="s">
        <v>197</v>
      </c>
      <c r="C1216" s="51" t="s">
        <v>198</v>
      </c>
      <c r="D1216" s="51" t="s">
        <v>199</v>
      </c>
      <c r="E1216" s="54" t="s">
        <v>234</v>
      </c>
      <c r="F1216" s="54" t="s">
        <v>236</v>
      </c>
      <c r="G1216" s="54" t="s">
        <v>235</v>
      </c>
      <c r="H1216" s="54" t="s">
        <v>234</v>
      </c>
      <c r="I1216" s="54" t="s">
        <v>237</v>
      </c>
      <c r="J1216" s="53"/>
      <c r="K1216" s="51" t="s">
        <v>0</v>
      </c>
      <c r="L1216" s="51" t="s">
        <v>1</v>
      </c>
      <c r="M1216" s="52" t="s">
        <v>2</v>
      </c>
      <c r="N1216" s="51" t="s">
        <v>3</v>
      </c>
      <c r="O1216" s="54" t="s">
        <v>234</v>
      </c>
      <c r="P1216" s="51" t="s">
        <v>233</v>
      </c>
      <c r="Q1216" s="54" t="s">
        <v>235</v>
      </c>
      <c r="R1216" s="54" t="s">
        <v>234</v>
      </c>
      <c r="S1216" s="54" t="str">
        <f>$S$32</f>
        <v>Итоговая вероятность</v>
      </c>
    </row>
    <row r="1217" spans="1:19" ht="135">
      <c r="A1217" s="3">
        <v>1</v>
      </c>
      <c r="B1217" s="3" t="s">
        <v>200</v>
      </c>
      <c r="C1217" s="4" t="s">
        <v>201</v>
      </c>
      <c r="D1217" s="4" t="s">
        <v>202</v>
      </c>
      <c r="E1217" s="50" t="s">
        <v>230</v>
      </c>
      <c r="F1217" s="41">
        <f>IF(E1217="Нет", 0, IF(E1217="Да", A1217, 0))</f>
        <v>0</v>
      </c>
      <c r="G1217" s="95" t="s">
        <v>239</v>
      </c>
      <c r="H1217" s="50" t="s">
        <v>230</v>
      </c>
      <c r="I1217" s="41">
        <f>IF(H1217="Нет", 0, IF(H1217="Да", A1217, 0))</f>
        <v>0</v>
      </c>
      <c r="K1217" s="3">
        <v>1</v>
      </c>
      <c r="L1217" s="3" t="s">
        <v>4</v>
      </c>
      <c r="M1217" s="4" t="s">
        <v>5</v>
      </c>
      <c r="N1217" s="4" t="s">
        <v>6</v>
      </c>
      <c r="O1217" s="43" t="s">
        <v>230</v>
      </c>
      <c r="P1217" s="41">
        <f>IF(O1217="Нет",0,IF(O1217="Да",K1217,0))</f>
        <v>0</v>
      </c>
      <c r="Q1217" s="95" t="str">
        <f>G1217</f>
        <v>controls have been implemented etc.</v>
      </c>
      <c r="R1217" s="43" t="s">
        <v>230</v>
      </c>
      <c r="S1217" s="41">
        <f>IF(R1217="Нет",0,IF(R1217="Да",K1217,0))</f>
        <v>0</v>
      </c>
    </row>
    <row r="1218" spans="1:19" ht="105">
      <c r="A1218" s="3">
        <v>2</v>
      </c>
      <c r="B1218" s="3" t="s">
        <v>203</v>
      </c>
      <c r="C1218" s="4" t="s">
        <v>204</v>
      </c>
      <c r="D1218" s="4" t="s">
        <v>205</v>
      </c>
      <c r="E1218" s="41" t="s">
        <v>230</v>
      </c>
      <c r="F1218" s="41">
        <f>IF(E1218="Нет", 0, IF(E1218="Да", A1218, 0))</f>
        <v>0</v>
      </c>
      <c r="G1218" s="96"/>
      <c r="H1218" s="41" t="s">
        <v>230</v>
      </c>
      <c r="I1218" s="41">
        <f>IF(H1218="Нет", 0, IF(H1218="Да", A1218, 0))</f>
        <v>0</v>
      </c>
      <c r="K1218" s="3">
        <v>2</v>
      </c>
      <c r="L1218" s="3" t="s">
        <v>7</v>
      </c>
      <c r="M1218" s="4" t="s">
        <v>8</v>
      </c>
      <c r="N1218" s="4" t="s">
        <v>9</v>
      </c>
      <c r="O1218" s="43" t="s">
        <v>230</v>
      </c>
      <c r="P1218" s="41">
        <f>IF(O1218="Нет", 0, IF(O1218="Да", K1218, 0))</f>
        <v>0</v>
      </c>
      <c r="Q1218" s="96"/>
      <c r="R1218" s="43" t="s">
        <v>230</v>
      </c>
      <c r="S1218" s="41">
        <f>IF(R1218="Нет", 0, IF(R1218="Да", K1218, 0))</f>
        <v>0</v>
      </c>
    </row>
    <row r="1219" spans="1:19" ht="105">
      <c r="A1219" s="3">
        <v>3</v>
      </c>
      <c r="B1219" s="3" t="s">
        <v>206</v>
      </c>
      <c r="C1219" s="4" t="s">
        <v>207</v>
      </c>
      <c r="D1219" s="4" t="s">
        <v>208</v>
      </c>
      <c r="E1219" s="41" t="s">
        <v>230</v>
      </c>
      <c r="F1219" s="41">
        <f>IF(E1219="Нет", 0, IF(E1219="Да", A1219, 0))</f>
        <v>0</v>
      </c>
      <c r="G1219" s="96"/>
      <c r="H1219" s="41" t="s">
        <v>230</v>
      </c>
      <c r="I1219" s="41">
        <f>IF(H1219="Нет", 0, IF(H1219="Да", A1219, 0))</f>
        <v>0</v>
      </c>
      <c r="K1219" s="3">
        <v>3</v>
      </c>
      <c r="L1219" s="4" t="s">
        <v>17</v>
      </c>
      <c r="M1219" s="4" t="s">
        <v>10</v>
      </c>
      <c r="N1219" s="4" t="s">
        <v>11</v>
      </c>
      <c r="O1219" s="43" t="s">
        <v>230</v>
      </c>
      <c r="P1219" s="41">
        <f>IF(O1219="Нет", 0, IF(O1219="Да", K1219, 0))</f>
        <v>0</v>
      </c>
      <c r="Q1219" s="96"/>
      <c r="R1219" s="43" t="s">
        <v>230</v>
      </c>
      <c r="S1219" s="41">
        <f>IF(R1219="Нет", 0, IF(R1219="Да", K1219, 0))</f>
        <v>0</v>
      </c>
    </row>
    <row r="1220" spans="1:19" ht="120">
      <c r="A1220" s="3">
        <v>4</v>
      </c>
      <c r="B1220" s="3" t="s">
        <v>209</v>
      </c>
      <c r="C1220" s="4" t="s">
        <v>210</v>
      </c>
      <c r="D1220" s="4" t="s">
        <v>211</v>
      </c>
      <c r="E1220" s="41" t="s">
        <v>230</v>
      </c>
      <c r="F1220" s="41">
        <f>IF(E1220="Нет", 0, IF(E1220="Да", A1220, 0))</f>
        <v>0</v>
      </c>
      <c r="G1220" s="96"/>
      <c r="H1220" s="41" t="s">
        <v>230</v>
      </c>
      <c r="I1220" s="41">
        <f>IF(H1220="Нет", 0, IF(H1220="Да", A1220, 0))</f>
        <v>0</v>
      </c>
      <c r="K1220" s="3">
        <v>4</v>
      </c>
      <c r="L1220" s="3" t="s">
        <v>12</v>
      </c>
      <c r="M1220" s="4" t="s">
        <v>13</v>
      </c>
      <c r="N1220" s="4" t="s">
        <v>14</v>
      </c>
      <c r="O1220" s="43" t="s">
        <v>230</v>
      </c>
      <c r="P1220" s="41">
        <f>IF(O1220="Нет", 0, IF(O1220="Да", K1220, 0))</f>
        <v>0</v>
      </c>
      <c r="Q1220" s="96"/>
      <c r="R1220" s="43" t="s">
        <v>230</v>
      </c>
      <c r="S1220" s="41">
        <f>IF(R1220="Нет", 0, IF(R1220="Да", K1220, 0))</f>
        <v>0</v>
      </c>
    </row>
    <row r="1221" spans="1:19" ht="135">
      <c r="A1221" s="3">
        <v>5</v>
      </c>
      <c r="B1221" s="3" t="s">
        <v>212</v>
      </c>
      <c r="C1221" s="4" t="s">
        <v>213</v>
      </c>
      <c r="D1221" s="4" t="s">
        <v>214</v>
      </c>
      <c r="E1221" s="41" t="s">
        <v>230</v>
      </c>
      <c r="F1221" s="42">
        <f>IF(E1221="Нет", 0, IF(E1221="Да", A1221, 0))</f>
        <v>0</v>
      </c>
      <c r="G1221" s="97"/>
      <c r="H1221" s="41" t="s">
        <v>230</v>
      </c>
      <c r="I1221" s="42">
        <f>IF(H1221="Нет", 0, IF(H1221="Да", A1221, 0))</f>
        <v>0</v>
      </c>
      <c r="K1221" s="3">
        <v>5</v>
      </c>
      <c r="L1221" s="3" t="s">
        <v>15</v>
      </c>
      <c r="M1221" s="4" t="s">
        <v>16</v>
      </c>
      <c r="N1221" s="4" t="s">
        <v>18</v>
      </c>
      <c r="O1221" s="43" t="s">
        <v>230</v>
      </c>
      <c r="P1221" s="42">
        <f>IF(O1221="Нет", 0, IF(O1221="Да", K1221, 0))</f>
        <v>0</v>
      </c>
      <c r="Q1221" s="97"/>
      <c r="R1221" s="43" t="s">
        <v>230</v>
      </c>
      <c r="S1221" s="42">
        <f>IF(R1221="Нет", 0, IF(R1221="Да", K1221, 0))</f>
        <v>0</v>
      </c>
    </row>
    <row r="1224" spans="1:19" ht="19.5" thickBot="1">
      <c r="A1224" s="44" t="s">
        <v>228</v>
      </c>
      <c r="B1224" s="45" t="str">
        <f>'орг-упр деятельность'!F114</f>
        <v>2)   отсутствие плана мероприятий по профилактике коррупции, политики по противодействию коррупции;</v>
      </c>
      <c r="C1224" s="45"/>
      <c r="D1224" s="45"/>
      <c r="E1224" s="46"/>
      <c r="F1224" s="46"/>
      <c r="G1224" s="46"/>
      <c r="H1224" s="46"/>
      <c r="I1224" s="46"/>
      <c r="J1224" s="46"/>
      <c r="K1224" s="46"/>
      <c r="L1224" s="46"/>
      <c r="M1224" s="46"/>
      <c r="N1224" s="46"/>
      <c r="O1224" s="46"/>
      <c r="P1224" s="46"/>
      <c r="Q1224" s="46"/>
      <c r="R1224" s="46"/>
      <c r="S1224" s="46"/>
    </row>
    <row r="1225" spans="1:19" ht="21.75" thickBot="1">
      <c r="A1225" s="57" t="s">
        <v>229</v>
      </c>
      <c r="D1225" s="55" t="s">
        <v>230</v>
      </c>
      <c r="E1225" s="1"/>
      <c r="F1225" s="49">
        <f>SUM(F1228:F1232)</f>
        <v>0</v>
      </c>
      <c r="G1225" s="1"/>
      <c r="H1225" s="1"/>
      <c r="I1225" s="49">
        <f>SUM(I1228:I1232)</f>
        <v>0</v>
      </c>
      <c r="J1225" s="1"/>
      <c r="K1225" s="1"/>
      <c r="L1225" s="1"/>
      <c r="M1225" s="1"/>
      <c r="N1225" s="1"/>
      <c r="O1225" s="1"/>
      <c r="P1225" s="49">
        <f>SUM(P1228:P1232)</f>
        <v>0</v>
      </c>
      <c r="Q1225" s="1"/>
      <c r="R1225" s="1"/>
      <c r="S1225" s="49">
        <f>SUM(S1228:S1232)</f>
        <v>0</v>
      </c>
    </row>
    <row r="1226" spans="1:19" ht="15.75">
      <c r="A1226" s="48" t="s">
        <v>232</v>
      </c>
      <c r="K1226" s="48" t="s">
        <v>233</v>
      </c>
    </row>
    <row r="1227" spans="1:19" ht="25.5">
      <c r="A1227" s="51" t="s">
        <v>0</v>
      </c>
      <c r="B1227" s="52" t="s">
        <v>197</v>
      </c>
      <c r="C1227" s="51" t="s">
        <v>198</v>
      </c>
      <c r="D1227" s="51" t="s">
        <v>199</v>
      </c>
      <c r="E1227" s="54" t="s">
        <v>234</v>
      </c>
      <c r="F1227" s="54" t="s">
        <v>236</v>
      </c>
      <c r="G1227" s="54" t="s">
        <v>235</v>
      </c>
      <c r="H1227" s="54" t="s">
        <v>234</v>
      </c>
      <c r="I1227" s="54" t="s">
        <v>237</v>
      </c>
      <c r="J1227" s="53"/>
      <c r="K1227" s="51" t="s">
        <v>0</v>
      </c>
      <c r="L1227" s="51" t="s">
        <v>1</v>
      </c>
      <c r="M1227" s="52" t="s">
        <v>2</v>
      </c>
      <c r="N1227" s="51" t="s">
        <v>3</v>
      </c>
      <c r="O1227" s="54" t="s">
        <v>234</v>
      </c>
      <c r="P1227" s="51" t="s">
        <v>233</v>
      </c>
      <c r="Q1227" s="54" t="s">
        <v>235</v>
      </c>
      <c r="R1227" s="54" t="s">
        <v>234</v>
      </c>
      <c r="S1227" s="54" t="str">
        <f>$S$32</f>
        <v>Итоговая вероятность</v>
      </c>
    </row>
    <row r="1228" spans="1:19" ht="135">
      <c r="A1228" s="3">
        <v>1</v>
      </c>
      <c r="B1228" s="3" t="s">
        <v>200</v>
      </c>
      <c r="C1228" s="4" t="s">
        <v>201</v>
      </c>
      <c r="D1228" s="4" t="s">
        <v>202</v>
      </c>
      <c r="E1228" s="50" t="s">
        <v>230</v>
      </c>
      <c r="F1228" s="41">
        <f>IF(E1228="Нет", 0, IF(E1228="Да", A1228, 0))</f>
        <v>0</v>
      </c>
      <c r="G1228" s="95" t="s">
        <v>239</v>
      </c>
      <c r="H1228" s="50" t="s">
        <v>230</v>
      </c>
      <c r="I1228" s="41">
        <f>IF(H1228="Нет", 0, IF(H1228="Да", A1228, 0))</f>
        <v>0</v>
      </c>
      <c r="K1228" s="3">
        <v>1</v>
      </c>
      <c r="L1228" s="3" t="s">
        <v>4</v>
      </c>
      <c r="M1228" s="4" t="s">
        <v>5</v>
      </c>
      <c r="N1228" s="4" t="s">
        <v>6</v>
      </c>
      <c r="O1228" s="43" t="s">
        <v>230</v>
      </c>
      <c r="P1228" s="41">
        <f>IF(O1228="Нет",0,IF(O1228="Да",K1228,0))</f>
        <v>0</v>
      </c>
      <c r="Q1228" s="95" t="str">
        <f>G1228</f>
        <v>controls have been implemented etc.</v>
      </c>
      <c r="R1228" s="43" t="s">
        <v>230</v>
      </c>
      <c r="S1228" s="41">
        <f>IF(R1228="Нет",0,IF(R1228="Да",K1228,0))</f>
        <v>0</v>
      </c>
    </row>
    <row r="1229" spans="1:19" ht="105">
      <c r="A1229" s="3">
        <v>2</v>
      </c>
      <c r="B1229" s="3" t="s">
        <v>203</v>
      </c>
      <c r="C1229" s="4" t="s">
        <v>204</v>
      </c>
      <c r="D1229" s="4" t="s">
        <v>205</v>
      </c>
      <c r="E1229" s="41" t="s">
        <v>230</v>
      </c>
      <c r="F1229" s="41">
        <f>IF(E1229="Нет", 0, IF(E1229="Да", A1229, 0))</f>
        <v>0</v>
      </c>
      <c r="G1229" s="96"/>
      <c r="H1229" s="41" t="s">
        <v>230</v>
      </c>
      <c r="I1229" s="41">
        <f>IF(H1229="Нет", 0, IF(H1229="Да", A1229, 0))</f>
        <v>0</v>
      </c>
      <c r="K1229" s="3">
        <v>2</v>
      </c>
      <c r="L1229" s="3" t="s">
        <v>7</v>
      </c>
      <c r="M1229" s="4" t="s">
        <v>8</v>
      </c>
      <c r="N1229" s="4" t="s">
        <v>9</v>
      </c>
      <c r="O1229" s="43" t="s">
        <v>230</v>
      </c>
      <c r="P1229" s="41">
        <f>IF(O1229="Нет", 0, IF(O1229="Да", K1229, 0))</f>
        <v>0</v>
      </c>
      <c r="Q1229" s="96"/>
      <c r="R1229" s="43" t="s">
        <v>230</v>
      </c>
      <c r="S1229" s="41">
        <f>IF(R1229="Нет", 0, IF(R1229="Да", K1229, 0))</f>
        <v>0</v>
      </c>
    </row>
    <row r="1230" spans="1:19" ht="105">
      <c r="A1230" s="3">
        <v>3</v>
      </c>
      <c r="B1230" s="3" t="s">
        <v>206</v>
      </c>
      <c r="C1230" s="4" t="s">
        <v>207</v>
      </c>
      <c r="D1230" s="4" t="s">
        <v>208</v>
      </c>
      <c r="E1230" s="41" t="s">
        <v>230</v>
      </c>
      <c r="F1230" s="41">
        <f>IF(E1230="Нет", 0, IF(E1230="Да", A1230, 0))</f>
        <v>0</v>
      </c>
      <c r="G1230" s="96"/>
      <c r="H1230" s="41" t="s">
        <v>230</v>
      </c>
      <c r="I1230" s="41">
        <f>IF(H1230="Нет", 0, IF(H1230="Да", A1230, 0))</f>
        <v>0</v>
      </c>
      <c r="K1230" s="3">
        <v>3</v>
      </c>
      <c r="L1230" s="4" t="s">
        <v>17</v>
      </c>
      <c r="M1230" s="4" t="s">
        <v>10</v>
      </c>
      <c r="N1230" s="4" t="s">
        <v>11</v>
      </c>
      <c r="O1230" s="43" t="s">
        <v>230</v>
      </c>
      <c r="P1230" s="41">
        <f>IF(O1230="Нет", 0, IF(O1230="Да", K1230, 0))</f>
        <v>0</v>
      </c>
      <c r="Q1230" s="96"/>
      <c r="R1230" s="43" t="s">
        <v>230</v>
      </c>
      <c r="S1230" s="41">
        <f>IF(R1230="Нет", 0, IF(R1230="Да", K1230, 0))</f>
        <v>0</v>
      </c>
    </row>
    <row r="1231" spans="1:19" ht="120">
      <c r="A1231" s="3">
        <v>4</v>
      </c>
      <c r="B1231" s="3" t="s">
        <v>209</v>
      </c>
      <c r="C1231" s="4" t="s">
        <v>210</v>
      </c>
      <c r="D1231" s="4" t="s">
        <v>211</v>
      </c>
      <c r="E1231" s="41" t="s">
        <v>230</v>
      </c>
      <c r="F1231" s="41">
        <f>IF(E1231="Нет", 0, IF(E1231="Да", A1231, 0))</f>
        <v>0</v>
      </c>
      <c r="G1231" s="96"/>
      <c r="H1231" s="41" t="s">
        <v>230</v>
      </c>
      <c r="I1231" s="41">
        <f>IF(H1231="Нет", 0, IF(H1231="Да", A1231, 0))</f>
        <v>0</v>
      </c>
      <c r="K1231" s="3">
        <v>4</v>
      </c>
      <c r="L1231" s="3" t="s">
        <v>12</v>
      </c>
      <c r="M1231" s="4" t="s">
        <v>13</v>
      </c>
      <c r="N1231" s="4" t="s">
        <v>14</v>
      </c>
      <c r="O1231" s="43" t="s">
        <v>230</v>
      </c>
      <c r="P1231" s="41">
        <f>IF(O1231="Нет", 0, IF(O1231="Да", K1231, 0))</f>
        <v>0</v>
      </c>
      <c r="Q1231" s="96"/>
      <c r="R1231" s="43" t="s">
        <v>230</v>
      </c>
      <c r="S1231" s="41">
        <f>IF(R1231="Нет", 0, IF(R1231="Да", K1231, 0))</f>
        <v>0</v>
      </c>
    </row>
    <row r="1232" spans="1:19" ht="135">
      <c r="A1232" s="3">
        <v>5</v>
      </c>
      <c r="B1232" s="3" t="s">
        <v>212</v>
      </c>
      <c r="C1232" s="4" t="s">
        <v>213</v>
      </c>
      <c r="D1232" s="4" t="s">
        <v>214</v>
      </c>
      <c r="E1232" s="41" t="s">
        <v>230</v>
      </c>
      <c r="F1232" s="42">
        <f>IF(E1232="Нет", 0, IF(E1232="Да", A1232, 0))</f>
        <v>0</v>
      </c>
      <c r="G1232" s="97"/>
      <c r="H1232" s="41" t="s">
        <v>230</v>
      </c>
      <c r="I1232" s="42">
        <f>IF(H1232="Нет", 0, IF(H1232="Да", A1232, 0))</f>
        <v>0</v>
      </c>
      <c r="K1232" s="3">
        <v>5</v>
      </c>
      <c r="L1232" s="3" t="s">
        <v>15</v>
      </c>
      <c r="M1232" s="4" t="s">
        <v>16</v>
      </c>
      <c r="N1232" s="4" t="s">
        <v>18</v>
      </c>
      <c r="O1232" s="43" t="s">
        <v>230</v>
      </c>
      <c r="P1232" s="42">
        <f>IF(O1232="Нет", 0, IF(O1232="Да", K1232, 0))</f>
        <v>0</v>
      </c>
      <c r="Q1232" s="97"/>
      <c r="R1232" s="43" t="s">
        <v>230</v>
      </c>
      <c r="S1232" s="42">
        <f>IF(R1232="Нет", 0, IF(R1232="Да", K1232, 0))</f>
        <v>0</v>
      </c>
    </row>
    <row r="1235" spans="1:19" ht="19.5" thickBot="1">
      <c r="A1235" s="44" t="s">
        <v>228</v>
      </c>
      <c r="B1235" s="45" t="str">
        <f>'орг-упр деятельность'!F115</f>
        <v>3)   не проведение или недостаточное проведение для работников объекта анализа разъясняющих и обучающих мероприятий по вопросам противодействия коррупции;</v>
      </c>
      <c r="C1235" s="45"/>
      <c r="D1235" s="45"/>
      <c r="E1235" s="46"/>
      <c r="F1235" s="46"/>
      <c r="G1235" s="46"/>
      <c r="H1235" s="46"/>
      <c r="I1235" s="46"/>
      <c r="J1235" s="46"/>
      <c r="K1235" s="46"/>
      <c r="L1235" s="46"/>
      <c r="M1235" s="46"/>
      <c r="N1235" s="46"/>
      <c r="O1235" s="46"/>
      <c r="P1235" s="46"/>
      <c r="Q1235" s="46"/>
      <c r="R1235" s="46"/>
      <c r="S1235" s="46"/>
    </row>
    <row r="1236" spans="1:19" ht="21.75" thickBot="1">
      <c r="A1236" s="57" t="s">
        <v>229</v>
      </c>
      <c r="D1236" s="55" t="s">
        <v>230</v>
      </c>
      <c r="E1236" s="1"/>
      <c r="F1236" s="49">
        <f>SUM(F1239:F1243)</f>
        <v>0</v>
      </c>
      <c r="G1236" s="1"/>
      <c r="H1236" s="1"/>
      <c r="I1236" s="49">
        <f>SUM(I1239:I1243)</f>
        <v>0</v>
      </c>
      <c r="J1236" s="1"/>
      <c r="K1236" s="1"/>
      <c r="L1236" s="1"/>
      <c r="M1236" s="1"/>
      <c r="N1236" s="1"/>
      <c r="O1236" s="1"/>
      <c r="P1236" s="49">
        <f>SUM(P1239:P1243)</f>
        <v>0</v>
      </c>
      <c r="Q1236" s="1"/>
      <c r="R1236" s="1"/>
      <c r="S1236" s="49">
        <f>SUM(S1239:S1243)</f>
        <v>0</v>
      </c>
    </row>
    <row r="1237" spans="1:19" ht="15.75">
      <c r="A1237" s="48" t="s">
        <v>232</v>
      </c>
      <c r="K1237" s="48" t="s">
        <v>233</v>
      </c>
    </row>
    <row r="1238" spans="1:19" ht="25.5">
      <c r="A1238" s="51" t="s">
        <v>0</v>
      </c>
      <c r="B1238" s="52" t="s">
        <v>197</v>
      </c>
      <c r="C1238" s="51" t="s">
        <v>198</v>
      </c>
      <c r="D1238" s="51" t="s">
        <v>199</v>
      </c>
      <c r="E1238" s="54" t="s">
        <v>234</v>
      </c>
      <c r="F1238" s="54" t="s">
        <v>236</v>
      </c>
      <c r="G1238" s="54" t="s">
        <v>235</v>
      </c>
      <c r="H1238" s="54" t="s">
        <v>234</v>
      </c>
      <c r="I1238" s="54" t="s">
        <v>237</v>
      </c>
      <c r="J1238" s="53"/>
      <c r="K1238" s="51" t="s">
        <v>0</v>
      </c>
      <c r="L1238" s="51" t="s">
        <v>1</v>
      </c>
      <c r="M1238" s="52" t="s">
        <v>2</v>
      </c>
      <c r="N1238" s="51" t="s">
        <v>3</v>
      </c>
      <c r="O1238" s="54" t="s">
        <v>234</v>
      </c>
      <c r="P1238" s="51" t="s">
        <v>233</v>
      </c>
      <c r="Q1238" s="54" t="s">
        <v>235</v>
      </c>
      <c r="R1238" s="54" t="s">
        <v>234</v>
      </c>
      <c r="S1238" s="54" t="str">
        <f>$S$32</f>
        <v>Итоговая вероятность</v>
      </c>
    </row>
    <row r="1239" spans="1:19" ht="135">
      <c r="A1239" s="3">
        <v>1</v>
      </c>
      <c r="B1239" s="3" t="s">
        <v>200</v>
      </c>
      <c r="C1239" s="4" t="s">
        <v>201</v>
      </c>
      <c r="D1239" s="4" t="s">
        <v>202</v>
      </c>
      <c r="E1239" s="50" t="s">
        <v>230</v>
      </c>
      <c r="F1239" s="41">
        <f>IF(E1239="Нет", 0, IF(E1239="Да", A1239, 0))</f>
        <v>0</v>
      </c>
      <c r="G1239" s="95" t="s">
        <v>239</v>
      </c>
      <c r="H1239" s="50" t="s">
        <v>230</v>
      </c>
      <c r="I1239" s="41">
        <f>IF(H1239="Нет", 0, IF(H1239="Да", A1239, 0))</f>
        <v>0</v>
      </c>
      <c r="K1239" s="3">
        <v>1</v>
      </c>
      <c r="L1239" s="3" t="s">
        <v>4</v>
      </c>
      <c r="M1239" s="4" t="s">
        <v>5</v>
      </c>
      <c r="N1239" s="4" t="s">
        <v>6</v>
      </c>
      <c r="O1239" s="43" t="s">
        <v>230</v>
      </c>
      <c r="P1239" s="41">
        <f>IF(O1239="Нет",0,IF(O1239="Да",K1239,0))</f>
        <v>0</v>
      </c>
      <c r="Q1239" s="95" t="str">
        <f>G1239</f>
        <v>controls have been implemented etc.</v>
      </c>
      <c r="R1239" s="43" t="s">
        <v>230</v>
      </c>
      <c r="S1239" s="41">
        <f>IF(R1239="Нет",0,IF(R1239="Да",K1239,0))</f>
        <v>0</v>
      </c>
    </row>
    <row r="1240" spans="1:19" ht="105">
      <c r="A1240" s="3">
        <v>2</v>
      </c>
      <c r="B1240" s="3" t="s">
        <v>203</v>
      </c>
      <c r="C1240" s="4" t="s">
        <v>204</v>
      </c>
      <c r="D1240" s="4" t="s">
        <v>205</v>
      </c>
      <c r="E1240" s="41" t="s">
        <v>230</v>
      </c>
      <c r="F1240" s="41">
        <f>IF(E1240="Нет", 0, IF(E1240="Да", A1240, 0))</f>
        <v>0</v>
      </c>
      <c r="G1240" s="96"/>
      <c r="H1240" s="41" t="s">
        <v>230</v>
      </c>
      <c r="I1240" s="41">
        <f>IF(H1240="Нет", 0, IF(H1240="Да", A1240, 0))</f>
        <v>0</v>
      </c>
      <c r="K1240" s="3">
        <v>2</v>
      </c>
      <c r="L1240" s="3" t="s">
        <v>7</v>
      </c>
      <c r="M1240" s="4" t="s">
        <v>8</v>
      </c>
      <c r="N1240" s="4" t="s">
        <v>9</v>
      </c>
      <c r="O1240" s="43" t="s">
        <v>230</v>
      </c>
      <c r="P1240" s="41">
        <f>IF(O1240="Нет", 0, IF(O1240="Да", K1240, 0))</f>
        <v>0</v>
      </c>
      <c r="Q1240" s="96"/>
      <c r="R1240" s="43" t="s">
        <v>230</v>
      </c>
      <c r="S1240" s="41">
        <f>IF(R1240="Нет", 0, IF(R1240="Да", K1240, 0))</f>
        <v>0</v>
      </c>
    </row>
    <row r="1241" spans="1:19" ht="105">
      <c r="A1241" s="3">
        <v>3</v>
      </c>
      <c r="B1241" s="3" t="s">
        <v>206</v>
      </c>
      <c r="C1241" s="4" t="s">
        <v>207</v>
      </c>
      <c r="D1241" s="4" t="s">
        <v>208</v>
      </c>
      <c r="E1241" s="41" t="s">
        <v>230</v>
      </c>
      <c r="F1241" s="41">
        <f>IF(E1241="Нет", 0, IF(E1241="Да", A1241, 0))</f>
        <v>0</v>
      </c>
      <c r="G1241" s="96"/>
      <c r="H1241" s="41" t="s">
        <v>230</v>
      </c>
      <c r="I1241" s="41">
        <f>IF(H1241="Нет", 0, IF(H1241="Да", A1241, 0))</f>
        <v>0</v>
      </c>
      <c r="K1241" s="3">
        <v>3</v>
      </c>
      <c r="L1241" s="4" t="s">
        <v>17</v>
      </c>
      <c r="M1241" s="4" t="s">
        <v>10</v>
      </c>
      <c r="N1241" s="4" t="s">
        <v>11</v>
      </c>
      <c r="O1241" s="43" t="s">
        <v>230</v>
      </c>
      <c r="P1241" s="41">
        <f>IF(O1241="Нет", 0, IF(O1241="Да", K1241, 0))</f>
        <v>0</v>
      </c>
      <c r="Q1241" s="96"/>
      <c r="R1241" s="43" t="s">
        <v>230</v>
      </c>
      <c r="S1241" s="41">
        <f>IF(R1241="Нет", 0, IF(R1241="Да", K1241, 0))</f>
        <v>0</v>
      </c>
    </row>
    <row r="1242" spans="1:19" ht="120">
      <c r="A1242" s="3">
        <v>4</v>
      </c>
      <c r="B1242" s="3" t="s">
        <v>209</v>
      </c>
      <c r="C1242" s="4" t="s">
        <v>210</v>
      </c>
      <c r="D1242" s="4" t="s">
        <v>211</v>
      </c>
      <c r="E1242" s="41" t="s">
        <v>230</v>
      </c>
      <c r="F1242" s="41">
        <f>IF(E1242="Нет", 0, IF(E1242="Да", A1242, 0))</f>
        <v>0</v>
      </c>
      <c r="G1242" s="96"/>
      <c r="H1242" s="41" t="s">
        <v>230</v>
      </c>
      <c r="I1242" s="41">
        <f>IF(H1242="Нет", 0, IF(H1242="Да", A1242, 0))</f>
        <v>0</v>
      </c>
      <c r="K1242" s="3">
        <v>4</v>
      </c>
      <c r="L1242" s="3" t="s">
        <v>12</v>
      </c>
      <c r="M1242" s="4" t="s">
        <v>13</v>
      </c>
      <c r="N1242" s="4" t="s">
        <v>14</v>
      </c>
      <c r="O1242" s="43" t="s">
        <v>230</v>
      </c>
      <c r="P1242" s="41">
        <f>IF(O1242="Нет", 0, IF(O1242="Да", K1242, 0))</f>
        <v>0</v>
      </c>
      <c r="Q1242" s="96"/>
      <c r="R1242" s="43" t="s">
        <v>230</v>
      </c>
      <c r="S1242" s="41">
        <f>IF(R1242="Нет", 0, IF(R1242="Да", K1242, 0))</f>
        <v>0</v>
      </c>
    </row>
    <row r="1243" spans="1:19" ht="135">
      <c r="A1243" s="3">
        <v>5</v>
      </c>
      <c r="B1243" s="3" t="s">
        <v>212</v>
      </c>
      <c r="C1243" s="4" t="s">
        <v>213</v>
      </c>
      <c r="D1243" s="4" t="s">
        <v>214</v>
      </c>
      <c r="E1243" s="41" t="s">
        <v>230</v>
      </c>
      <c r="F1243" s="42">
        <f>IF(E1243="Нет", 0, IF(E1243="Да", A1243, 0))</f>
        <v>0</v>
      </c>
      <c r="G1243" s="97"/>
      <c r="H1243" s="41" t="s">
        <v>230</v>
      </c>
      <c r="I1243" s="42">
        <f>IF(H1243="Нет", 0, IF(H1243="Да", A1243, 0))</f>
        <v>0</v>
      </c>
      <c r="K1243" s="3">
        <v>5</v>
      </c>
      <c r="L1243" s="3" t="s">
        <v>15</v>
      </c>
      <c r="M1243" s="4" t="s">
        <v>16</v>
      </c>
      <c r="N1243" s="4" t="s">
        <v>18</v>
      </c>
      <c r="O1243" s="43" t="s">
        <v>230</v>
      </c>
      <c r="P1243" s="42">
        <f>IF(O1243="Нет", 0, IF(O1243="Да", K1243, 0))</f>
        <v>0</v>
      </c>
      <c r="Q1243" s="97"/>
      <c r="R1243" s="43" t="s">
        <v>230</v>
      </c>
      <c r="S1243" s="42">
        <f>IF(R1243="Нет", 0, IF(R1243="Да", K1243, 0))</f>
        <v>0</v>
      </c>
    </row>
    <row r="1246" spans="1:19" ht="19.5" thickBot="1">
      <c r="A1246" s="44" t="s">
        <v>228</v>
      </c>
      <c r="B1246" s="45" t="str">
        <f>'орг-упр деятельность'!F116</f>
        <v>4)   не проведение мероприятий по проверке знаний работников о действующих требованиях антикоррупционного законодательства, политики противодействия коррупции объекта анализа;</v>
      </c>
      <c r="C1246" s="45"/>
      <c r="D1246" s="45"/>
      <c r="E1246" s="46"/>
      <c r="F1246" s="46"/>
      <c r="G1246" s="46"/>
      <c r="H1246" s="46"/>
      <c r="I1246" s="46"/>
      <c r="J1246" s="46"/>
      <c r="K1246" s="46"/>
      <c r="L1246" s="46"/>
      <c r="M1246" s="46"/>
      <c r="N1246" s="46"/>
      <c r="O1246" s="46"/>
      <c r="P1246" s="46"/>
      <c r="Q1246" s="46"/>
      <c r="R1246" s="46"/>
      <c r="S1246" s="46"/>
    </row>
    <row r="1247" spans="1:19" ht="21.75" thickBot="1">
      <c r="A1247" s="57" t="s">
        <v>229</v>
      </c>
      <c r="D1247" s="55" t="s">
        <v>230</v>
      </c>
      <c r="E1247" s="1"/>
      <c r="F1247" s="49">
        <f>SUM(F1250:F1254)</f>
        <v>0</v>
      </c>
      <c r="G1247" s="1"/>
      <c r="H1247" s="1"/>
      <c r="I1247" s="49">
        <f>SUM(I1250:I1254)</f>
        <v>0</v>
      </c>
      <c r="J1247" s="1"/>
      <c r="K1247" s="1"/>
      <c r="L1247" s="1"/>
      <c r="M1247" s="1"/>
      <c r="N1247" s="1"/>
      <c r="O1247" s="1"/>
      <c r="P1247" s="49">
        <f>SUM(P1250:P1254)</f>
        <v>0</v>
      </c>
      <c r="Q1247" s="1"/>
      <c r="R1247" s="1"/>
      <c r="S1247" s="49">
        <f>SUM(S1250:S1254)</f>
        <v>0</v>
      </c>
    </row>
    <row r="1248" spans="1:19" ht="15.75">
      <c r="A1248" s="48" t="s">
        <v>232</v>
      </c>
      <c r="K1248" s="48" t="s">
        <v>233</v>
      </c>
    </row>
    <row r="1249" spans="1:19" ht="25.5">
      <c r="A1249" s="51" t="s">
        <v>0</v>
      </c>
      <c r="B1249" s="52" t="s">
        <v>197</v>
      </c>
      <c r="C1249" s="51" t="s">
        <v>198</v>
      </c>
      <c r="D1249" s="51" t="s">
        <v>199</v>
      </c>
      <c r="E1249" s="54" t="s">
        <v>234</v>
      </c>
      <c r="F1249" s="54" t="s">
        <v>236</v>
      </c>
      <c r="G1249" s="54" t="s">
        <v>235</v>
      </c>
      <c r="H1249" s="54" t="s">
        <v>234</v>
      </c>
      <c r="I1249" s="54" t="s">
        <v>237</v>
      </c>
      <c r="J1249" s="53"/>
      <c r="K1249" s="51" t="s">
        <v>0</v>
      </c>
      <c r="L1249" s="51" t="s">
        <v>1</v>
      </c>
      <c r="M1249" s="52" t="s">
        <v>2</v>
      </c>
      <c r="N1249" s="51" t="s">
        <v>3</v>
      </c>
      <c r="O1249" s="54" t="s">
        <v>234</v>
      </c>
      <c r="P1249" s="51" t="s">
        <v>233</v>
      </c>
      <c r="Q1249" s="54" t="s">
        <v>235</v>
      </c>
      <c r="R1249" s="54" t="s">
        <v>234</v>
      </c>
      <c r="S1249" s="54" t="str">
        <f>$S$32</f>
        <v>Итоговая вероятность</v>
      </c>
    </row>
    <row r="1250" spans="1:19" ht="135">
      <c r="A1250" s="3">
        <v>1</v>
      </c>
      <c r="B1250" s="3" t="s">
        <v>200</v>
      </c>
      <c r="C1250" s="4" t="s">
        <v>201</v>
      </c>
      <c r="D1250" s="4" t="s">
        <v>202</v>
      </c>
      <c r="E1250" s="50" t="s">
        <v>230</v>
      </c>
      <c r="F1250" s="41">
        <f>IF(E1250="Нет", 0, IF(E1250="Да", A1250, 0))</f>
        <v>0</v>
      </c>
      <c r="G1250" s="95" t="s">
        <v>239</v>
      </c>
      <c r="H1250" s="50" t="s">
        <v>230</v>
      </c>
      <c r="I1250" s="41">
        <f>IF(H1250="Нет", 0, IF(H1250="Да", A1250, 0))</f>
        <v>0</v>
      </c>
      <c r="K1250" s="3">
        <v>1</v>
      </c>
      <c r="L1250" s="3" t="s">
        <v>4</v>
      </c>
      <c r="M1250" s="4" t="s">
        <v>5</v>
      </c>
      <c r="N1250" s="4" t="s">
        <v>6</v>
      </c>
      <c r="O1250" s="43" t="s">
        <v>230</v>
      </c>
      <c r="P1250" s="41">
        <f>IF(O1250="Нет",0,IF(O1250="Да",K1250,0))</f>
        <v>0</v>
      </c>
      <c r="Q1250" s="95" t="str">
        <f>G1250</f>
        <v>controls have been implemented etc.</v>
      </c>
      <c r="R1250" s="43" t="s">
        <v>230</v>
      </c>
      <c r="S1250" s="41">
        <f>IF(R1250="Нет",0,IF(R1250="Да",K1250,0))</f>
        <v>0</v>
      </c>
    </row>
    <row r="1251" spans="1:19" ht="105">
      <c r="A1251" s="3">
        <v>2</v>
      </c>
      <c r="B1251" s="3" t="s">
        <v>203</v>
      </c>
      <c r="C1251" s="4" t="s">
        <v>204</v>
      </c>
      <c r="D1251" s="4" t="s">
        <v>205</v>
      </c>
      <c r="E1251" s="41" t="s">
        <v>230</v>
      </c>
      <c r="F1251" s="41">
        <f>IF(E1251="Нет", 0, IF(E1251="Да", A1251, 0))</f>
        <v>0</v>
      </c>
      <c r="G1251" s="96"/>
      <c r="H1251" s="41" t="s">
        <v>230</v>
      </c>
      <c r="I1251" s="41">
        <f>IF(H1251="Нет", 0, IF(H1251="Да", A1251, 0))</f>
        <v>0</v>
      </c>
      <c r="K1251" s="3">
        <v>2</v>
      </c>
      <c r="L1251" s="3" t="s">
        <v>7</v>
      </c>
      <c r="M1251" s="4" t="s">
        <v>8</v>
      </c>
      <c r="N1251" s="4" t="s">
        <v>9</v>
      </c>
      <c r="O1251" s="43" t="s">
        <v>230</v>
      </c>
      <c r="P1251" s="41">
        <f>IF(O1251="Нет", 0, IF(O1251="Да", K1251, 0))</f>
        <v>0</v>
      </c>
      <c r="Q1251" s="96"/>
      <c r="R1251" s="43" t="s">
        <v>230</v>
      </c>
      <c r="S1251" s="41">
        <f>IF(R1251="Нет", 0, IF(R1251="Да", K1251, 0))</f>
        <v>0</v>
      </c>
    </row>
    <row r="1252" spans="1:19" ht="105">
      <c r="A1252" s="3">
        <v>3</v>
      </c>
      <c r="B1252" s="3" t="s">
        <v>206</v>
      </c>
      <c r="C1252" s="4" t="s">
        <v>207</v>
      </c>
      <c r="D1252" s="4" t="s">
        <v>208</v>
      </c>
      <c r="E1252" s="41" t="s">
        <v>230</v>
      </c>
      <c r="F1252" s="41">
        <f>IF(E1252="Нет", 0, IF(E1252="Да", A1252, 0))</f>
        <v>0</v>
      </c>
      <c r="G1252" s="96"/>
      <c r="H1252" s="41" t="s">
        <v>230</v>
      </c>
      <c r="I1252" s="41">
        <f>IF(H1252="Нет", 0, IF(H1252="Да", A1252, 0))</f>
        <v>0</v>
      </c>
      <c r="K1252" s="3">
        <v>3</v>
      </c>
      <c r="L1252" s="4" t="s">
        <v>17</v>
      </c>
      <c r="M1252" s="4" t="s">
        <v>10</v>
      </c>
      <c r="N1252" s="4" t="s">
        <v>11</v>
      </c>
      <c r="O1252" s="43" t="s">
        <v>230</v>
      </c>
      <c r="P1252" s="41">
        <f>IF(O1252="Нет", 0, IF(O1252="Да", K1252, 0))</f>
        <v>0</v>
      </c>
      <c r="Q1252" s="96"/>
      <c r="R1252" s="43" t="s">
        <v>230</v>
      </c>
      <c r="S1252" s="41">
        <f>IF(R1252="Нет", 0, IF(R1252="Да", K1252, 0))</f>
        <v>0</v>
      </c>
    </row>
    <row r="1253" spans="1:19" ht="120">
      <c r="A1253" s="3">
        <v>4</v>
      </c>
      <c r="B1253" s="3" t="s">
        <v>209</v>
      </c>
      <c r="C1253" s="4" t="s">
        <v>210</v>
      </c>
      <c r="D1253" s="4" t="s">
        <v>211</v>
      </c>
      <c r="E1253" s="41" t="s">
        <v>230</v>
      </c>
      <c r="F1253" s="41">
        <f>IF(E1253="Нет", 0, IF(E1253="Да", A1253, 0))</f>
        <v>0</v>
      </c>
      <c r="G1253" s="96"/>
      <c r="H1253" s="41" t="s">
        <v>230</v>
      </c>
      <c r="I1253" s="41">
        <f>IF(H1253="Нет", 0, IF(H1253="Да", A1253, 0))</f>
        <v>0</v>
      </c>
      <c r="K1253" s="3">
        <v>4</v>
      </c>
      <c r="L1253" s="3" t="s">
        <v>12</v>
      </c>
      <c r="M1253" s="4" t="s">
        <v>13</v>
      </c>
      <c r="N1253" s="4" t="s">
        <v>14</v>
      </c>
      <c r="O1253" s="43" t="s">
        <v>230</v>
      </c>
      <c r="P1253" s="41">
        <f>IF(O1253="Нет", 0, IF(O1253="Да", K1253, 0))</f>
        <v>0</v>
      </c>
      <c r="Q1253" s="96"/>
      <c r="R1253" s="43" t="s">
        <v>230</v>
      </c>
      <c r="S1253" s="41">
        <f>IF(R1253="Нет", 0, IF(R1253="Да", K1253, 0))</f>
        <v>0</v>
      </c>
    </row>
    <row r="1254" spans="1:19" ht="135">
      <c r="A1254" s="3">
        <v>5</v>
      </c>
      <c r="B1254" s="3" t="s">
        <v>212</v>
      </c>
      <c r="C1254" s="4" t="s">
        <v>213</v>
      </c>
      <c r="D1254" s="4" t="s">
        <v>214</v>
      </c>
      <c r="E1254" s="41" t="s">
        <v>230</v>
      </c>
      <c r="F1254" s="42">
        <f>IF(E1254="Нет", 0, IF(E1254="Да", A1254, 0))</f>
        <v>0</v>
      </c>
      <c r="G1254" s="97"/>
      <c r="H1254" s="41" t="s">
        <v>230</v>
      </c>
      <c r="I1254" s="42">
        <f>IF(H1254="Нет", 0, IF(H1254="Да", A1254, 0))</f>
        <v>0</v>
      </c>
      <c r="K1254" s="3">
        <v>5</v>
      </c>
      <c r="L1254" s="3" t="s">
        <v>15</v>
      </c>
      <c r="M1254" s="4" t="s">
        <v>16</v>
      </c>
      <c r="N1254" s="4" t="s">
        <v>18</v>
      </c>
      <c r="O1254" s="43" t="s">
        <v>230</v>
      </c>
      <c r="P1254" s="42">
        <f>IF(O1254="Нет", 0, IF(O1254="Да", K1254, 0))</f>
        <v>0</v>
      </c>
      <c r="Q1254" s="97"/>
      <c r="R1254" s="43" t="s">
        <v>230</v>
      </c>
      <c r="S1254" s="42">
        <f>IF(R1254="Нет", 0, IF(R1254="Да", K1254, 0))</f>
        <v>0</v>
      </c>
    </row>
    <row r="1257" spans="1:19" ht="19.5" thickBot="1">
      <c r="A1257" s="44" t="s">
        <v>228</v>
      </c>
      <c r="B1257" s="45" t="str">
        <f>'орг-упр деятельность'!F117</f>
        <v>5)   не принятие, неполное или несвоевременное принятие антикоррупционных ограничений работниками объекта анализа, являющихся лицами, уполномоченными на выполнение государственных функций, приравненных к ним лицам;</v>
      </c>
      <c r="C1257" s="45"/>
      <c r="D1257" s="45"/>
      <c r="E1257" s="46"/>
      <c r="F1257" s="46"/>
      <c r="G1257" s="46"/>
      <c r="H1257" s="46"/>
      <c r="I1257" s="46"/>
      <c r="J1257" s="46"/>
      <c r="K1257" s="46"/>
      <c r="L1257" s="46"/>
      <c r="M1257" s="46"/>
      <c r="N1257" s="46"/>
      <c r="O1257" s="46"/>
      <c r="P1257" s="46"/>
      <c r="Q1257" s="46"/>
      <c r="R1257" s="46"/>
      <c r="S1257" s="46"/>
    </row>
    <row r="1258" spans="1:19" ht="21.75" thickBot="1">
      <c r="A1258" s="57" t="s">
        <v>229</v>
      </c>
      <c r="D1258" s="55" t="s">
        <v>230</v>
      </c>
      <c r="E1258" s="1"/>
      <c r="F1258" s="49">
        <f>SUM(F1261:F1265)</f>
        <v>0</v>
      </c>
      <c r="G1258" s="1"/>
      <c r="H1258" s="1"/>
      <c r="I1258" s="49">
        <f>SUM(I1261:I1265)</f>
        <v>0</v>
      </c>
      <c r="J1258" s="1"/>
      <c r="K1258" s="1"/>
      <c r="L1258" s="1"/>
      <c r="M1258" s="1"/>
      <c r="N1258" s="1"/>
      <c r="O1258" s="1"/>
      <c r="P1258" s="49">
        <f>SUM(P1261:P1265)</f>
        <v>0</v>
      </c>
      <c r="Q1258" s="1"/>
      <c r="R1258" s="1"/>
      <c r="S1258" s="49">
        <f>SUM(S1261:S1265)</f>
        <v>0</v>
      </c>
    </row>
    <row r="1259" spans="1:19" ht="15.75">
      <c r="A1259" s="48" t="s">
        <v>232</v>
      </c>
      <c r="K1259" s="48" t="s">
        <v>233</v>
      </c>
    </row>
    <row r="1260" spans="1:19" ht="25.5">
      <c r="A1260" s="51" t="s">
        <v>0</v>
      </c>
      <c r="B1260" s="52" t="s">
        <v>197</v>
      </c>
      <c r="C1260" s="51" t="s">
        <v>198</v>
      </c>
      <c r="D1260" s="51" t="s">
        <v>199</v>
      </c>
      <c r="E1260" s="54" t="s">
        <v>234</v>
      </c>
      <c r="F1260" s="54" t="s">
        <v>236</v>
      </c>
      <c r="G1260" s="54" t="s">
        <v>235</v>
      </c>
      <c r="H1260" s="54" t="s">
        <v>234</v>
      </c>
      <c r="I1260" s="54" t="s">
        <v>237</v>
      </c>
      <c r="J1260" s="53"/>
      <c r="K1260" s="51" t="s">
        <v>0</v>
      </c>
      <c r="L1260" s="51" t="s">
        <v>1</v>
      </c>
      <c r="M1260" s="52" t="s">
        <v>2</v>
      </c>
      <c r="N1260" s="51" t="s">
        <v>3</v>
      </c>
      <c r="O1260" s="54" t="s">
        <v>234</v>
      </c>
      <c r="P1260" s="51" t="s">
        <v>233</v>
      </c>
      <c r="Q1260" s="54" t="s">
        <v>235</v>
      </c>
      <c r="R1260" s="54" t="s">
        <v>234</v>
      </c>
      <c r="S1260" s="54" t="str">
        <f>$S$32</f>
        <v>Итоговая вероятность</v>
      </c>
    </row>
    <row r="1261" spans="1:19" ht="135">
      <c r="A1261" s="3">
        <v>1</v>
      </c>
      <c r="B1261" s="3" t="s">
        <v>200</v>
      </c>
      <c r="C1261" s="4" t="s">
        <v>201</v>
      </c>
      <c r="D1261" s="4" t="s">
        <v>202</v>
      </c>
      <c r="E1261" s="50" t="s">
        <v>230</v>
      </c>
      <c r="F1261" s="41">
        <f>IF(E1261="Нет", 0, IF(E1261="Да", A1261, 0))</f>
        <v>0</v>
      </c>
      <c r="G1261" s="95" t="s">
        <v>239</v>
      </c>
      <c r="H1261" s="50" t="s">
        <v>230</v>
      </c>
      <c r="I1261" s="41">
        <f>IF(H1261="Нет", 0, IF(H1261="Да", A1261, 0))</f>
        <v>0</v>
      </c>
      <c r="K1261" s="3">
        <v>1</v>
      </c>
      <c r="L1261" s="3" t="s">
        <v>4</v>
      </c>
      <c r="M1261" s="4" t="s">
        <v>5</v>
      </c>
      <c r="N1261" s="4" t="s">
        <v>6</v>
      </c>
      <c r="O1261" s="43" t="s">
        <v>230</v>
      </c>
      <c r="P1261" s="41">
        <f>IF(O1261="Нет",0,IF(O1261="Да",K1261,0))</f>
        <v>0</v>
      </c>
      <c r="Q1261" s="95" t="str">
        <f>G1261</f>
        <v>controls have been implemented etc.</v>
      </c>
      <c r="R1261" s="43" t="s">
        <v>230</v>
      </c>
      <c r="S1261" s="41">
        <f>IF(R1261="Нет",0,IF(R1261="Да",K1261,0))</f>
        <v>0</v>
      </c>
    </row>
    <row r="1262" spans="1:19" ht="105">
      <c r="A1262" s="3">
        <v>2</v>
      </c>
      <c r="B1262" s="3" t="s">
        <v>203</v>
      </c>
      <c r="C1262" s="4" t="s">
        <v>204</v>
      </c>
      <c r="D1262" s="4" t="s">
        <v>205</v>
      </c>
      <c r="E1262" s="41" t="s">
        <v>230</v>
      </c>
      <c r="F1262" s="41">
        <f>IF(E1262="Нет", 0, IF(E1262="Да", A1262, 0))</f>
        <v>0</v>
      </c>
      <c r="G1262" s="96"/>
      <c r="H1262" s="41" t="s">
        <v>230</v>
      </c>
      <c r="I1262" s="41">
        <f>IF(H1262="Нет", 0, IF(H1262="Да", A1262, 0))</f>
        <v>0</v>
      </c>
      <c r="K1262" s="3">
        <v>2</v>
      </c>
      <c r="L1262" s="3" t="s">
        <v>7</v>
      </c>
      <c r="M1262" s="4" t="s">
        <v>8</v>
      </c>
      <c r="N1262" s="4" t="s">
        <v>9</v>
      </c>
      <c r="O1262" s="43" t="s">
        <v>230</v>
      </c>
      <c r="P1262" s="41">
        <f>IF(O1262="Нет", 0, IF(O1262="Да", K1262, 0))</f>
        <v>0</v>
      </c>
      <c r="Q1262" s="96"/>
      <c r="R1262" s="43" t="s">
        <v>230</v>
      </c>
      <c r="S1262" s="41">
        <f>IF(R1262="Нет", 0, IF(R1262="Да", K1262, 0))</f>
        <v>0</v>
      </c>
    </row>
    <row r="1263" spans="1:19" ht="105">
      <c r="A1263" s="3">
        <v>3</v>
      </c>
      <c r="B1263" s="3" t="s">
        <v>206</v>
      </c>
      <c r="C1263" s="4" t="s">
        <v>207</v>
      </c>
      <c r="D1263" s="4" t="s">
        <v>208</v>
      </c>
      <c r="E1263" s="41" t="s">
        <v>230</v>
      </c>
      <c r="F1263" s="41">
        <f>IF(E1263="Нет", 0, IF(E1263="Да", A1263, 0))</f>
        <v>0</v>
      </c>
      <c r="G1263" s="96"/>
      <c r="H1263" s="41" t="s">
        <v>230</v>
      </c>
      <c r="I1263" s="41">
        <f>IF(H1263="Нет", 0, IF(H1263="Да", A1263, 0))</f>
        <v>0</v>
      </c>
      <c r="K1263" s="3">
        <v>3</v>
      </c>
      <c r="L1263" s="4" t="s">
        <v>17</v>
      </c>
      <c r="M1263" s="4" t="s">
        <v>10</v>
      </c>
      <c r="N1263" s="4" t="s">
        <v>11</v>
      </c>
      <c r="O1263" s="43" t="s">
        <v>230</v>
      </c>
      <c r="P1263" s="41">
        <f>IF(O1263="Нет", 0, IF(O1263="Да", K1263, 0))</f>
        <v>0</v>
      </c>
      <c r="Q1263" s="96"/>
      <c r="R1263" s="43" t="s">
        <v>230</v>
      </c>
      <c r="S1263" s="41">
        <f>IF(R1263="Нет", 0, IF(R1263="Да", K1263, 0))</f>
        <v>0</v>
      </c>
    </row>
    <row r="1264" spans="1:19" ht="120">
      <c r="A1264" s="3">
        <v>4</v>
      </c>
      <c r="B1264" s="3" t="s">
        <v>209</v>
      </c>
      <c r="C1264" s="4" t="s">
        <v>210</v>
      </c>
      <c r="D1264" s="4" t="s">
        <v>211</v>
      </c>
      <c r="E1264" s="41" t="s">
        <v>230</v>
      </c>
      <c r="F1264" s="41">
        <f>IF(E1264="Нет", 0, IF(E1264="Да", A1264, 0))</f>
        <v>0</v>
      </c>
      <c r="G1264" s="96"/>
      <c r="H1264" s="41" t="s">
        <v>230</v>
      </c>
      <c r="I1264" s="41">
        <f>IF(H1264="Нет", 0, IF(H1264="Да", A1264, 0))</f>
        <v>0</v>
      </c>
      <c r="K1264" s="3">
        <v>4</v>
      </c>
      <c r="L1264" s="3" t="s">
        <v>12</v>
      </c>
      <c r="M1264" s="4" t="s">
        <v>13</v>
      </c>
      <c r="N1264" s="4" t="s">
        <v>14</v>
      </c>
      <c r="O1264" s="43" t="s">
        <v>230</v>
      </c>
      <c r="P1264" s="41">
        <f>IF(O1264="Нет", 0, IF(O1264="Да", K1264, 0))</f>
        <v>0</v>
      </c>
      <c r="Q1264" s="96"/>
      <c r="R1264" s="43" t="s">
        <v>230</v>
      </c>
      <c r="S1264" s="41">
        <f>IF(R1264="Нет", 0, IF(R1264="Да", K1264, 0))</f>
        <v>0</v>
      </c>
    </row>
    <row r="1265" spans="1:19" ht="135">
      <c r="A1265" s="3">
        <v>5</v>
      </c>
      <c r="B1265" s="3" t="s">
        <v>212</v>
      </c>
      <c r="C1265" s="4" t="s">
        <v>213</v>
      </c>
      <c r="D1265" s="4" t="s">
        <v>214</v>
      </c>
      <c r="E1265" s="41" t="s">
        <v>230</v>
      </c>
      <c r="F1265" s="42">
        <f>IF(E1265="Нет", 0, IF(E1265="Да", A1265, 0))</f>
        <v>0</v>
      </c>
      <c r="G1265" s="97"/>
      <c r="H1265" s="41" t="s">
        <v>230</v>
      </c>
      <c r="I1265" s="42">
        <f>IF(H1265="Нет", 0, IF(H1265="Да", A1265, 0))</f>
        <v>0</v>
      </c>
      <c r="K1265" s="3">
        <v>5</v>
      </c>
      <c r="L1265" s="3" t="s">
        <v>15</v>
      </c>
      <c r="M1265" s="4" t="s">
        <v>16</v>
      </c>
      <c r="N1265" s="4" t="s">
        <v>18</v>
      </c>
      <c r="O1265" s="43" t="s">
        <v>230</v>
      </c>
      <c r="P1265" s="42">
        <f>IF(O1265="Нет", 0, IF(O1265="Да", K1265, 0))</f>
        <v>0</v>
      </c>
      <c r="Q1265" s="97"/>
      <c r="R1265" s="43" t="s">
        <v>230</v>
      </c>
      <c r="S1265" s="42">
        <f>IF(R1265="Нет", 0, IF(R1265="Да", K1265, 0))</f>
        <v>0</v>
      </c>
    </row>
    <row r="1268" spans="1:19" ht="19.5" thickBot="1">
      <c r="A1268" s="44" t="s">
        <v>228</v>
      </c>
      <c r="B1268" s="45" t="str">
        <f>'орг-упр деятельность'!F118</f>
        <v>6)  факты несоблюдения антикоррупционных ограничений работниками объекта анализа;</v>
      </c>
      <c r="C1268" s="45"/>
      <c r="D1268" s="45"/>
      <c r="E1268" s="46"/>
      <c r="F1268" s="46"/>
      <c r="G1268" s="46"/>
      <c r="H1268" s="46"/>
      <c r="I1268" s="46"/>
      <c r="J1268" s="46"/>
      <c r="K1268" s="46"/>
      <c r="L1268" s="46"/>
      <c r="M1268" s="46"/>
      <c r="N1268" s="46"/>
      <c r="O1268" s="46"/>
      <c r="P1268" s="46"/>
      <c r="Q1268" s="46"/>
      <c r="R1268" s="46"/>
      <c r="S1268" s="46"/>
    </row>
    <row r="1269" spans="1:19" ht="21.75" thickBot="1">
      <c r="A1269" s="57" t="s">
        <v>229</v>
      </c>
      <c r="D1269" s="55" t="s">
        <v>230</v>
      </c>
      <c r="E1269" s="1"/>
      <c r="F1269" s="49">
        <f>SUM(F1272:F1276)</f>
        <v>0</v>
      </c>
      <c r="G1269" s="1"/>
      <c r="H1269" s="1"/>
      <c r="I1269" s="49">
        <f>SUM(I1272:I1276)</f>
        <v>0</v>
      </c>
      <c r="J1269" s="1"/>
      <c r="K1269" s="1"/>
      <c r="L1269" s="1"/>
      <c r="M1269" s="1"/>
      <c r="N1269" s="1"/>
      <c r="O1269" s="1"/>
      <c r="P1269" s="49">
        <f>SUM(P1272:P1276)</f>
        <v>0</v>
      </c>
      <c r="Q1269" s="1"/>
      <c r="R1269" s="1"/>
      <c r="S1269" s="49">
        <f>SUM(S1272:S1276)</f>
        <v>0</v>
      </c>
    </row>
    <row r="1270" spans="1:19" ht="15.75">
      <c r="A1270" s="48" t="s">
        <v>232</v>
      </c>
      <c r="K1270" s="48" t="s">
        <v>233</v>
      </c>
    </row>
    <row r="1271" spans="1:19" ht="25.5">
      <c r="A1271" s="51" t="s">
        <v>0</v>
      </c>
      <c r="B1271" s="52" t="s">
        <v>197</v>
      </c>
      <c r="C1271" s="51" t="s">
        <v>198</v>
      </c>
      <c r="D1271" s="51" t="s">
        <v>199</v>
      </c>
      <c r="E1271" s="54" t="s">
        <v>234</v>
      </c>
      <c r="F1271" s="54" t="s">
        <v>236</v>
      </c>
      <c r="G1271" s="54" t="s">
        <v>235</v>
      </c>
      <c r="H1271" s="54" t="s">
        <v>234</v>
      </c>
      <c r="I1271" s="54" t="s">
        <v>237</v>
      </c>
      <c r="J1271" s="53"/>
      <c r="K1271" s="51" t="s">
        <v>0</v>
      </c>
      <c r="L1271" s="51" t="s">
        <v>1</v>
      </c>
      <c r="M1271" s="52" t="s">
        <v>2</v>
      </c>
      <c r="N1271" s="51" t="s">
        <v>3</v>
      </c>
      <c r="O1271" s="54" t="s">
        <v>234</v>
      </c>
      <c r="P1271" s="51" t="s">
        <v>233</v>
      </c>
      <c r="Q1271" s="54" t="s">
        <v>235</v>
      </c>
      <c r="R1271" s="54" t="s">
        <v>234</v>
      </c>
      <c r="S1271" s="54" t="str">
        <f>$S$32</f>
        <v>Итоговая вероятность</v>
      </c>
    </row>
    <row r="1272" spans="1:19" ht="135">
      <c r="A1272" s="3">
        <v>1</v>
      </c>
      <c r="B1272" s="3" t="s">
        <v>200</v>
      </c>
      <c r="C1272" s="4" t="s">
        <v>201</v>
      </c>
      <c r="D1272" s="4" t="s">
        <v>202</v>
      </c>
      <c r="E1272" s="50" t="s">
        <v>230</v>
      </c>
      <c r="F1272" s="41">
        <f>IF(E1272="Нет", 0, IF(E1272="Да", A1272, 0))</f>
        <v>0</v>
      </c>
      <c r="G1272" s="95" t="s">
        <v>239</v>
      </c>
      <c r="H1272" s="50" t="s">
        <v>230</v>
      </c>
      <c r="I1272" s="41">
        <f>IF(H1272="Нет", 0, IF(H1272="Да", A1272, 0))</f>
        <v>0</v>
      </c>
      <c r="K1272" s="3">
        <v>1</v>
      </c>
      <c r="L1272" s="3" t="s">
        <v>4</v>
      </c>
      <c r="M1272" s="4" t="s">
        <v>5</v>
      </c>
      <c r="N1272" s="4" t="s">
        <v>6</v>
      </c>
      <c r="O1272" s="43" t="s">
        <v>230</v>
      </c>
      <c r="P1272" s="41">
        <f>IF(O1272="Нет",0,IF(O1272="Да",K1272,0))</f>
        <v>0</v>
      </c>
      <c r="Q1272" s="95" t="str">
        <f>G1272</f>
        <v>controls have been implemented etc.</v>
      </c>
      <c r="R1272" s="43" t="s">
        <v>230</v>
      </c>
      <c r="S1272" s="41">
        <f>IF(R1272="Нет",0,IF(R1272="Да",K1272,0))</f>
        <v>0</v>
      </c>
    </row>
    <row r="1273" spans="1:19" ht="105">
      <c r="A1273" s="3">
        <v>2</v>
      </c>
      <c r="B1273" s="3" t="s">
        <v>203</v>
      </c>
      <c r="C1273" s="4" t="s">
        <v>204</v>
      </c>
      <c r="D1273" s="4" t="s">
        <v>205</v>
      </c>
      <c r="E1273" s="41" t="s">
        <v>230</v>
      </c>
      <c r="F1273" s="41">
        <f>IF(E1273="Нет", 0, IF(E1273="Да", A1273, 0))</f>
        <v>0</v>
      </c>
      <c r="G1273" s="96"/>
      <c r="H1273" s="41" t="s">
        <v>230</v>
      </c>
      <c r="I1273" s="41">
        <f>IF(H1273="Нет", 0, IF(H1273="Да", A1273, 0))</f>
        <v>0</v>
      </c>
      <c r="K1273" s="3">
        <v>2</v>
      </c>
      <c r="L1273" s="3" t="s">
        <v>7</v>
      </c>
      <c r="M1273" s="4" t="s">
        <v>8</v>
      </c>
      <c r="N1273" s="4" t="s">
        <v>9</v>
      </c>
      <c r="O1273" s="43" t="s">
        <v>230</v>
      </c>
      <c r="P1273" s="41">
        <f>IF(O1273="Нет", 0, IF(O1273="Да", K1273, 0))</f>
        <v>0</v>
      </c>
      <c r="Q1273" s="96"/>
      <c r="R1273" s="43" t="s">
        <v>230</v>
      </c>
      <c r="S1273" s="41">
        <f>IF(R1273="Нет", 0, IF(R1273="Да", K1273, 0))</f>
        <v>0</v>
      </c>
    </row>
    <row r="1274" spans="1:19" ht="105">
      <c r="A1274" s="3">
        <v>3</v>
      </c>
      <c r="B1274" s="3" t="s">
        <v>206</v>
      </c>
      <c r="C1274" s="4" t="s">
        <v>207</v>
      </c>
      <c r="D1274" s="4" t="s">
        <v>208</v>
      </c>
      <c r="E1274" s="41" t="s">
        <v>230</v>
      </c>
      <c r="F1274" s="41">
        <f>IF(E1274="Нет", 0, IF(E1274="Да", A1274, 0))</f>
        <v>0</v>
      </c>
      <c r="G1274" s="96"/>
      <c r="H1274" s="41" t="s">
        <v>230</v>
      </c>
      <c r="I1274" s="41">
        <f>IF(H1274="Нет", 0, IF(H1274="Да", A1274, 0))</f>
        <v>0</v>
      </c>
      <c r="K1274" s="3">
        <v>3</v>
      </c>
      <c r="L1274" s="4" t="s">
        <v>17</v>
      </c>
      <c r="M1274" s="4" t="s">
        <v>10</v>
      </c>
      <c r="N1274" s="4" t="s">
        <v>11</v>
      </c>
      <c r="O1274" s="43" t="s">
        <v>230</v>
      </c>
      <c r="P1274" s="41">
        <f>IF(O1274="Нет", 0, IF(O1274="Да", K1274, 0))</f>
        <v>0</v>
      </c>
      <c r="Q1274" s="96"/>
      <c r="R1274" s="43" t="s">
        <v>230</v>
      </c>
      <c r="S1274" s="41">
        <f>IF(R1274="Нет", 0, IF(R1274="Да", K1274, 0))</f>
        <v>0</v>
      </c>
    </row>
    <row r="1275" spans="1:19" ht="120">
      <c r="A1275" s="3">
        <v>4</v>
      </c>
      <c r="B1275" s="3" t="s">
        <v>209</v>
      </c>
      <c r="C1275" s="4" t="s">
        <v>210</v>
      </c>
      <c r="D1275" s="4" t="s">
        <v>211</v>
      </c>
      <c r="E1275" s="41" t="s">
        <v>230</v>
      </c>
      <c r="F1275" s="41">
        <f>IF(E1275="Нет", 0, IF(E1275="Да", A1275, 0))</f>
        <v>0</v>
      </c>
      <c r="G1275" s="96"/>
      <c r="H1275" s="41" t="s">
        <v>230</v>
      </c>
      <c r="I1275" s="41">
        <f>IF(H1275="Нет", 0, IF(H1275="Да", A1275, 0))</f>
        <v>0</v>
      </c>
      <c r="K1275" s="3">
        <v>4</v>
      </c>
      <c r="L1275" s="3" t="s">
        <v>12</v>
      </c>
      <c r="M1275" s="4" t="s">
        <v>13</v>
      </c>
      <c r="N1275" s="4" t="s">
        <v>14</v>
      </c>
      <c r="O1275" s="43" t="s">
        <v>230</v>
      </c>
      <c r="P1275" s="41">
        <f>IF(O1275="Нет", 0, IF(O1275="Да", K1275, 0))</f>
        <v>0</v>
      </c>
      <c r="Q1275" s="96"/>
      <c r="R1275" s="43" t="s">
        <v>230</v>
      </c>
      <c r="S1275" s="41">
        <f>IF(R1275="Нет", 0, IF(R1275="Да", K1275, 0))</f>
        <v>0</v>
      </c>
    </row>
    <row r="1276" spans="1:19" ht="135">
      <c r="A1276" s="3">
        <v>5</v>
      </c>
      <c r="B1276" s="3" t="s">
        <v>212</v>
      </c>
      <c r="C1276" s="4" t="s">
        <v>213</v>
      </c>
      <c r="D1276" s="4" t="s">
        <v>214</v>
      </c>
      <c r="E1276" s="41" t="s">
        <v>230</v>
      </c>
      <c r="F1276" s="42">
        <f>IF(E1276="Нет", 0, IF(E1276="Да", A1276, 0))</f>
        <v>0</v>
      </c>
      <c r="G1276" s="97"/>
      <c r="H1276" s="41" t="s">
        <v>230</v>
      </c>
      <c r="I1276" s="42">
        <f>IF(H1276="Нет", 0, IF(H1276="Да", A1276, 0))</f>
        <v>0</v>
      </c>
      <c r="K1276" s="3">
        <v>5</v>
      </c>
      <c r="L1276" s="3" t="s">
        <v>15</v>
      </c>
      <c r="M1276" s="4" t="s">
        <v>16</v>
      </c>
      <c r="N1276" s="4" t="s">
        <v>18</v>
      </c>
      <c r="O1276" s="43" t="s">
        <v>230</v>
      </c>
      <c r="P1276" s="42">
        <f>IF(O1276="Нет", 0, IF(O1276="Да", K1276, 0))</f>
        <v>0</v>
      </c>
      <c r="Q1276" s="97"/>
      <c r="R1276" s="43" t="s">
        <v>230</v>
      </c>
      <c r="S1276" s="42">
        <f>IF(R1276="Нет", 0, IF(R1276="Да", K1276, 0))</f>
        <v>0</v>
      </c>
    </row>
    <row r="1279" spans="1:19" ht="19.5" thickBot="1">
      <c r="A1279" s="44" t="s">
        <v>228</v>
      </c>
      <c r="B1279" s="45" t="str">
        <f>'орг-упр деятельность'!F119</f>
        <v>7)   факты привлечения работников объекта анализа к уголовной ответственности за совершение коррупционных правонарушений;</v>
      </c>
      <c r="C1279" s="45"/>
      <c r="D1279" s="45"/>
      <c r="E1279" s="46"/>
      <c r="F1279" s="46"/>
      <c r="G1279" s="46"/>
      <c r="H1279" s="46"/>
      <c r="I1279" s="46"/>
      <c r="J1279" s="46"/>
      <c r="K1279" s="46"/>
      <c r="L1279" s="46"/>
      <c r="M1279" s="46"/>
      <c r="N1279" s="46"/>
      <c r="O1279" s="46"/>
      <c r="P1279" s="46"/>
      <c r="Q1279" s="46"/>
      <c r="R1279" s="46"/>
      <c r="S1279" s="46"/>
    </row>
    <row r="1280" spans="1:19" ht="21.75" thickBot="1">
      <c r="A1280" s="57" t="s">
        <v>229</v>
      </c>
      <c r="D1280" s="55" t="s">
        <v>230</v>
      </c>
      <c r="E1280" s="1"/>
      <c r="F1280" s="49">
        <f>SUM(F1283:F1287)</f>
        <v>0</v>
      </c>
      <c r="G1280" s="1"/>
      <c r="H1280" s="1"/>
      <c r="I1280" s="49">
        <f>SUM(I1283:I1287)</f>
        <v>0</v>
      </c>
      <c r="J1280" s="1"/>
      <c r="K1280" s="1"/>
      <c r="L1280" s="1"/>
      <c r="M1280" s="1"/>
      <c r="N1280" s="1"/>
      <c r="O1280" s="1"/>
      <c r="P1280" s="49">
        <f>SUM(P1283:P1287)</f>
        <v>0</v>
      </c>
      <c r="Q1280" s="1"/>
      <c r="R1280" s="1"/>
      <c r="S1280" s="49">
        <f>SUM(S1283:S1287)</f>
        <v>0</v>
      </c>
    </row>
    <row r="1281" spans="1:19" ht="15.75">
      <c r="A1281" s="48" t="s">
        <v>232</v>
      </c>
      <c r="K1281" s="48" t="s">
        <v>233</v>
      </c>
    </row>
    <row r="1282" spans="1:19" ht="25.5">
      <c r="A1282" s="51" t="s">
        <v>0</v>
      </c>
      <c r="B1282" s="52" t="s">
        <v>197</v>
      </c>
      <c r="C1282" s="51" t="s">
        <v>198</v>
      </c>
      <c r="D1282" s="51" t="s">
        <v>199</v>
      </c>
      <c r="E1282" s="54" t="s">
        <v>234</v>
      </c>
      <c r="F1282" s="54" t="s">
        <v>236</v>
      </c>
      <c r="G1282" s="54" t="s">
        <v>235</v>
      </c>
      <c r="H1282" s="54" t="s">
        <v>234</v>
      </c>
      <c r="I1282" s="54" t="s">
        <v>237</v>
      </c>
      <c r="J1282" s="53"/>
      <c r="K1282" s="51" t="s">
        <v>0</v>
      </c>
      <c r="L1282" s="51" t="s">
        <v>1</v>
      </c>
      <c r="M1282" s="52" t="s">
        <v>2</v>
      </c>
      <c r="N1282" s="51" t="s">
        <v>3</v>
      </c>
      <c r="O1282" s="54" t="s">
        <v>234</v>
      </c>
      <c r="P1282" s="51" t="s">
        <v>233</v>
      </c>
      <c r="Q1282" s="54" t="s">
        <v>235</v>
      </c>
      <c r="R1282" s="54" t="s">
        <v>234</v>
      </c>
      <c r="S1282" s="54" t="str">
        <f>$S$32</f>
        <v>Итоговая вероятность</v>
      </c>
    </row>
    <row r="1283" spans="1:19" ht="135">
      <c r="A1283" s="3">
        <v>1</v>
      </c>
      <c r="B1283" s="3" t="s">
        <v>200</v>
      </c>
      <c r="C1283" s="4" t="s">
        <v>201</v>
      </c>
      <c r="D1283" s="4" t="s">
        <v>202</v>
      </c>
      <c r="E1283" s="50" t="s">
        <v>230</v>
      </c>
      <c r="F1283" s="41">
        <f>IF(E1283="Нет", 0, IF(E1283="Да", A1283, 0))</f>
        <v>0</v>
      </c>
      <c r="G1283" s="95" t="s">
        <v>239</v>
      </c>
      <c r="H1283" s="50" t="s">
        <v>230</v>
      </c>
      <c r="I1283" s="41">
        <f>IF(H1283="Нет", 0, IF(H1283="Да", A1283, 0))</f>
        <v>0</v>
      </c>
      <c r="K1283" s="3">
        <v>1</v>
      </c>
      <c r="L1283" s="3" t="s">
        <v>4</v>
      </c>
      <c r="M1283" s="4" t="s">
        <v>5</v>
      </c>
      <c r="N1283" s="4" t="s">
        <v>6</v>
      </c>
      <c r="O1283" s="43" t="s">
        <v>230</v>
      </c>
      <c r="P1283" s="41">
        <f>IF(O1283="Нет",0,IF(O1283="Да",K1283,0))</f>
        <v>0</v>
      </c>
      <c r="Q1283" s="95" t="str">
        <f>G1283</f>
        <v>controls have been implemented etc.</v>
      </c>
      <c r="R1283" s="43" t="s">
        <v>230</v>
      </c>
      <c r="S1283" s="41">
        <f>IF(R1283="Нет",0,IF(R1283="Да",K1283,0))</f>
        <v>0</v>
      </c>
    </row>
    <row r="1284" spans="1:19" ht="105">
      <c r="A1284" s="3">
        <v>2</v>
      </c>
      <c r="B1284" s="3" t="s">
        <v>203</v>
      </c>
      <c r="C1284" s="4" t="s">
        <v>204</v>
      </c>
      <c r="D1284" s="4" t="s">
        <v>205</v>
      </c>
      <c r="E1284" s="41" t="s">
        <v>230</v>
      </c>
      <c r="F1284" s="41">
        <f>IF(E1284="Нет", 0, IF(E1284="Да", A1284, 0))</f>
        <v>0</v>
      </c>
      <c r="G1284" s="96"/>
      <c r="H1284" s="41" t="s">
        <v>230</v>
      </c>
      <c r="I1284" s="41">
        <f>IF(H1284="Нет", 0, IF(H1284="Да", A1284, 0))</f>
        <v>0</v>
      </c>
      <c r="K1284" s="3">
        <v>2</v>
      </c>
      <c r="L1284" s="3" t="s">
        <v>7</v>
      </c>
      <c r="M1284" s="4" t="s">
        <v>8</v>
      </c>
      <c r="N1284" s="4" t="s">
        <v>9</v>
      </c>
      <c r="O1284" s="43" t="s">
        <v>230</v>
      </c>
      <c r="P1284" s="41">
        <f>IF(O1284="Нет", 0, IF(O1284="Да", K1284, 0))</f>
        <v>0</v>
      </c>
      <c r="Q1284" s="96"/>
      <c r="R1284" s="43" t="s">
        <v>230</v>
      </c>
      <c r="S1284" s="41">
        <f>IF(R1284="Нет", 0, IF(R1284="Да", K1284, 0))</f>
        <v>0</v>
      </c>
    </row>
    <row r="1285" spans="1:19" ht="105">
      <c r="A1285" s="3">
        <v>3</v>
      </c>
      <c r="B1285" s="3" t="s">
        <v>206</v>
      </c>
      <c r="C1285" s="4" t="s">
        <v>207</v>
      </c>
      <c r="D1285" s="4" t="s">
        <v>208</v>
      </c>
      <c r="E1285" s="41" t="s">
        <v>230</v>
      </c>
      <c r="F1285" s="41">
        <f>IF(E1285="Нет", 0, IF(E1285="Да", A1285, 0))</f>
        <v>0</v>
      </c>
      <c r="G1285" s="96"/>
      <c r="H1285" s="41" t="s">
        <v>230</v>
      </c>
      <c r="I1285" s="41">
        <f>IF(H1285="Нет", 0, IF(H1285="Да", A1285, 0))</f>
        <v>0</v>
      </c>
      <c r="K1285" s="3">
        <v>3</v>
      </c>
      <c r="L1285" s="4" t="s">
        <v>17</v>
      </c>
      <c r="M1285" s="4" t="s">
        <v>10</v>
      </c>
      <c r="N1285" s="4" t="s">
        <v>11</v>
      </c>
      <c r="O1285" s="43" t="s">
        <v>230</v>
      </c>
      <c r="P1285" s="41">
        <f>IF(O1285="Нет", 0, IF(O1285="Да", K1285, 0))</f>
        <v>0</v>
      </c>
      <c r="Q1285" s="96"/>
      <c r="R1285" s="43" t="s">
        <v>230</v>
      </c>
      <c r="S1285" s="41">
        <f>IF(R1285="Нет", 0, IF(R1285="Да", K1285, 0))</f>
        <v>0</v>
      </c>
    </row>
    <row r="1286" spans="1:19" ht="120">
      <c r="A1286" s="3">
        <v>4</v>
      </c>
      <c r="B1286" s="3" t="s">
        <v>209</v>
      </c>
      <c r="C1286" s="4" t="s">
        <v>210</v>
      </c>
      <c r="D1286" s="4" t="s">
        <v>211</v>
      </c>
      <c r="E1286" s="41" t="s">
        <v>230</v>
      </c>
      <c r="F1286" s="41">
        <f>IF(E1286="Нет", 0, IF(E1286="Да", A1286, 0))</f>
        <v>0</v>
      </c>
      <c r="G1286" s="96"/>
      <c r="H1286" s="41" t="s">
        <v>230</v>
      </c>
      <c r="I1286" s="41">
        <f>IF(H1286="Нет", 0, IF(H1286="Да", A1286, 0))</f>
        <v>0</v>
      </c>
      <c r="K1286" s="3">
        <v>4</v>
      </c>
      <c r="L1286" s="3" t="s">
        <v>12</v>
      </c>
      <c r="M1286" s="4" t="s">
        <v>13</v>
      </c>
      <c r="N1286" s="4" t="s">
        <v>14</v>
      </c>
      <c r="O1286" s="43" t="s">
        <v>230</v>
      </c>
      <c r="P1286" s="41">
        <f>IF(O1286="Нет", 0, IF(O1286="Да", K1286, 0))</f>
        <v>0</v>
      </c>
      <c r="Q1286" s="96"/>
      <c r="R1286" s="43" t="s">
        <v>230</v>
      </c>
      <c r="S1286" s="41">
        <f>IF(R1286="Нет", 0, IF(R1286="Да", K1286, 0))</f>
        <v>0</v>
      </c>
    </row>
    <row r="1287" spans="1:19" ht="135">
      <c r="A1287" s="3">
        <v>5</v>
      </c>
      <c r="B1287" s="3" t="s">
        <v>212</v>
      </c>
      <c r="C1287" s="4" t="s">
        <v>213</v>
      </c>
      <c r="D1287" s="4" t="s">
        <v>214</v>
      </c>
      <c r="E1287" s="41" t="s">
        <v>230</v>
      </c>
      <c r="F1287" s="42">
        <f>IF(E1287="Нет", 0, IF(E1287="Да", A1287, 0))</f>
        <v>0</v>
      </c>
      <c r="G1287" s="97"/>
      <c r="H1287" s="41" t="s">
        <v>230</v>
      </c>
      <c r="I1287" s="42">
        <f>IF(H1287="Нет", 0, IF(H1287="Да", A1287, 0))</f>
        <v>0</v>
      </c>
      <c r="K1287" s="3">
        <v>5</v>
      </c>
      <c r="L1287" s="3" t="s">
        <v>15</v>
      </c>
      <c r="M1287" s="4" t="s">
        <v>16</v>
      </c>
      <c r="N1287" s="4" t="s">
        <v>18</v>
      </c>
      <c r="O1287" s="43" t="s">
        <v>230</v>
      </c>
      <c r="P1287" s="42">
        <f>IF(O1287="Нет", 0, IF(O1287="Да", K1287, 0))</f>
        <v>0</v>
      </c>
      <c r="Q1287" s="97"/>
      <c r="R1287" s="43" t="s">
        <v>230</v>
      </c>
      <c r="S1287" s="42">
        <f>IF(R1287="Нет", 0, IF(R1287="Да", K1287, 0))</f>
        <v>0</v>
      </c>
    </row>
    <row r="1290" spans="1:19" ht="19.5" thickBot="1">
      <c r="A1290" s="44" t="s">
        <v>228</v>
      </c>
      <c r="B1290" s="45" t="str">
        <f>'орг-упр деятельность'!F120</f>
        <v>8)   отсутствие способов и каналов сообщения (в том числе анонимных) работниками информации об известных им фактах коррупции;</v>
      </c>
      <c r="C1290" s="45"/>
      <c r="D1290" s="45"/>
      <c r="E1290" s="46"/>
      <c r="F1290" s="46"/>
      <c r="G1290" s="46"/>
      <c r="H1290" s="46"/>
      <c r="I1290" s="46"/>
      <c r="J1290" s="46"/>
      <c r="K1290" s="46"/>
      <c r="L1290" s="46"/>
      <c r="M1290" s="46"/>
      <c r="N1290" s="46"/>
      <c r="O1290" s="46"/>
      <c r="P1290" s="46"/>
      <c r="Q1290" s="46"/>
      <c r="R1290" s="46"/>
      <c r="S1290" s="46"/>
    </row>
    <row r="1291" spans="1:19" ht="21.75" thickBot="1">
      <c r="A1291" s="57" t="s">
        <v>229</v>
      </c>
      <c r="D1291" s="55" t="s">
        <v>230</v>
      </c>
      <c r="E1291" s="1"/>
      <c r="F1291" s="49">
        <f>SUM(F1294:F1298)</f>
        <v>0</v>
      </c>
      <c r="G1291" s="1"/>
      <c r="H1291" s="1"/>
      <c r="I1291" s="49">
        <f>SUM(I1294:I1298)</f>
        <v>0</v>
      </c>
      <c r="J1291" s="1"/>
      <c r="K1291" s="1"/>
      <c r="L1291" s="1"/>
      <c r="M1291" s="1"/>
      <c r="N1291" s="1"/>
      <c r="O1291" s="1"/>
      <c r="P1291" s="49">
        <f>SUM(P1294:P1298)</f>
        <v>0</v>
      </c>
      <c r="Q1291" s="1"/>
      <c r="R1291" s="1"/>
      <c r="S1291" s="49">
        <f>SUM(S1294:S1298)</f>
        <v>0</v>
      </c>
    </row>
    <row r="1292" spans="1:19" ht="15.75">
      <c r="A1292" s="48" t="s">
        <v>232</v>
      </c>
      <c r="K1292" s="48" t="s">
        <v>233</v>
      </c>
    </row>
    <row r="1293" spans="1:19" ht="25.5">
      <c r="A1293" s="51" t="s">
        <v>0</v>
      </c>
      <c r="B1293" s="52" t="s">
        <v>197</v>
      </c>
      <c r="C1293" s="51" t="s">
        <v>198</v>
      </c>
      <c r="D1293" s="51" t="s">
        <v>199</v>
      </c>
      <c r="E1293" s="54" t="s">
        <v>234</v>
      </c>
      <c r="F1293" s="54" t="s">
        <v>236</v>
      </c>
      <c r="G1293" s="54" t="s">
        <v>235</v>
      </c>
      <c r="H1293" s="54" t="s">
        <v>234</v>
      </c>
      <c r="I1293" s="54" t="s">
        <v>237</v>
      </c>
      <c r="J1293" s="53"/>
      <c r="K1293" s="51" t="s">
        <v>0</v>
      </c>
      <c r="L1293" s="51" t="s">
        <v>1</v>
      </c>
      <c r="M1293" s="52" t="s">
        <v>2</v>
      </c>
      <c r="N1293" s="51" t="s">
        <v>3</v>
      </c>
      <c r="O1293" s="54" t="s">
        <v>234</v>
      </c>
      <c r="P1293" s="51" t="s">
        <v>233</v>
      </c>
      <c r="Q1293" s="54" t="s">
        <v>235</v>
      </c>
      <c r="R1293" s="54" t="s">
        <v>234</v>
      </c>
      <c r="S1293" s="54" t="str">
        <f>$S$32</f>
        <v>Итоговая вероятность</v>
      </c>
    </row>
    <row r="1294" spans="1:19" ht="135">
      <c r="A1294" s="3">
        <v>1</v>
      </c>
      <c r="B1294" s="3" t="s">
        <v>200</v>
      </c>
      <c r="C1294" s="4" t="s">
        <v>201</v>
      </c>
      <c r="D1294" s="4" t="s">
        <v>202</v>
      </c>
      <c r="E1294" s="50" t="s">
        <v>230</v>
      </c>
      <c r="F1294" s="41">
        <f>IF(E1294="Нет", 0, IF(E1294="Да", A1294, 0))</f>
        <v>0</v>
      </c>
      <c r="G1294" s="95" t="s">
        <v>239</v>
      </c>
      <c r="H1294" s="50" t="s">
        <v>230</v>
      </c>
      <c r="I1294" s="41">
        <f>IF(H1294="Нет", 0, IF(H1294="Да", A1294, 0))</f>
        <v>0</v>
      </c>
      <c r="K1294" s="3">
        <v>1</v>
      </c>
      <c r="L1294" s="3" t="s">
        <v>4</v>
      </c>
      <c r="M1294" s="4" t="s">
        <v>5</v>
      </c>
      <c r="N1294" s="4" t="s">
        <v>6</v>
      </c>
      <c r="O1294" s="43" t="s">
        <v>230</v>
      </c>
      <c r="P1294" s="41">
        <f>IF(O1294="Нет",0,IF(O1294="Да",K1294,0))</f>
        <v>0</v>
      </c>
      <c r="Q1294" s="95" t="str">
        <f>G1294</f>
        <v>controls have been implemented etc.</v>
      </c>
      <c r="R1294" s="43" t="s">
        <v>230</v>
      </c>
      <c r="S1294" s="41">
        <f>IF(R1294="Нет",0,IF(R1294="Да",K1294,0))</f>
        <v>0</v>
      </c>
    </row>
    <row r="1295" spans="1:19" ht="105">
      <c r="A1295" s="3">
        <v>2</v>
      </c>
      <c r="B1295" s="3" t="s">
        <v>203</v>
      </c>
      <c r="C1295" s="4" t="s">
        <v>204</v>
      </c>
      <c r="D1295" s="4" t="s">
        <v>205</v>
      </c>
      <c r="E1295" s="41" t="s">
        <v>230</v>
      </c>
      <c r="F1295" s="41">
        <f>IF(E1295="Нет", 0, IF(E1295="Да", A1295, 0))</f>
        <v>0</v>
      </c>
      <c r="G1295" s="96"/>
      <c r="H1295" s="41" t="s">
        <v>230</v>
      </c>
      <c r="I1295" s="41">
        <f>IF(H1295="Нет", 0, IF(H1295="Да", A1295, 0))</f>
        <v>0</v>
      </c>
      <c r="K1295" s="3">
        <v>2</v>
      </c>
      <c r="L1295" s="3" t="s">
        <v>7</v>
      </c>
      <c r="M1295" s="4" t="s">
        <v>8</v>
      </c>
      <c r="N1295" s="4" t="s">
        <v>9</v>
      </c>
      <c r="O1295" s="43" t="s">
        <v>230</v>
      </c>
      <c r="P1295" s="41">
        <f>IF(O1295="Нет", 0, IF(O1295="Да", K1295, 0))</f>
        <v>0</v>
      </c>
      <c r="Q1295" s="96"/>
      <c r="R1295" s="43" t="s">
        <v>230</v>
      </c>
      <c r="S1295" s="41">
        <f>IF(R1295="Нет", 0, IF(R1295="Да", K1295, 0))</f>
        <v>0</v>
      </c>
    </row>
    <row r="1296" spans="1:19" ht="105">
      <c r="A1296" s="3">
        <v>3</v>
      </c>
      <c r="B1296" s="3" t="s">
        <v>206</v>
      </c>
      <c r="C1296" s="4" t="s">
        <v>207</v>
      </c>
      <c r="D1296" s="4" t="s">
        <v>208</v>
      </c>
      <c r="E1296" s="41" t="s">
        <v>230</v>
      </c>
      <c r="F1296" s="41">
        <f>IF(E1296="Нет", 0, IF(E1296="Да", A1296, 0))</f>
        <v>0</v>
      </c>
      <c r="G1296" s="96"/>
      <c r="H1296" s="41" t="s">
        <v>230</v>
      </c>
      <c r="I1296" s="41">
        <f>IF(H1296="Нет", 0, IF(H1296="Да", A1296, 0))</f>
        <v>0</v>
      </c>
      <c r="K1296" s="3">
        <v>3</v>
      </c>
      <c r="L1296" s="4" t="s">
        <v>17</v>
      </c>
      <c r="M1296" s="4" t="s">
        <v>10</v>
      </c>
      <c r="N1296" s="4" t="s">
        <v>11</v>
      </c>
      <c r="O1296" s="43" t="s">
        <v>230</v>
      </c>
      <c r="P1296" s="41">
        <f>IF(O1296="Нет", 0, IF(O1296="Да", K1296, 0))</f>
        <v>0</v>
      </c>
      <c r="Q1296" s="96"/>
      <c r="R1296" s="43" t="s">
        <v>230</v>
      </c>
      <c r="S1296" s="41">
        <f>IF(R1296="Нет", 0, IF(R1296="Да", K1296, 0))</f>
        <v>0</v>
      </c>
    </row>
    <row r="1297" spans="1:19" ht="120">
      <c r="A1297" s="3">
        <v>4</v>
      </c>
      <c r="B1297" s="3" t="s">
        <v>209</v>
      </c>
      <c r="C1297" s="4" t="s">
        <v>210</v>
      </c>
      <c r="D1297" s="4" t="s">
        <v>211</v>
      </c>
      <c r="E1297" s="41" t="s">
        <v>230</v>
      </c>
      <c r="F1297" s="41">
        <f>IF(E1297="Нет", 0, IF(E1297="Да", A1297, 0))</f>
        <v>0</v>
      </c>
      <c r="G1297" s="96"/>
      <c r="H1297" s="41" t="s">
        <v>230</v>
      </c>
      <c r="I1297" s="41">
        <f>IF(H1297="Нет", 0, IF(H1297="Да", A1297, 0))</f>
        <v>0</v>
      </c>
      <c r="K1297" s="3">
        <v>4</v>
      </c>
      <c r="L1297" s="3" t="s">
        <v>12</v>
      </c>
      <c r="M1297" s="4" t="s">
        <v>13</v>
      </c>
      <c r="N1297" s="4" t="s">
        <v>14</v>
      </c>
      <c r="O1297" s="43" t="s">
        <v>230</v>
      </c>
      <c r="P1297" s="41">
        <f>IF(O1297="Нет", 0, IF(O1297="Да", K1297, 0))</f>
        <v>0</v>
      </c>
      <c r="Q1297" s="96"/>
      <c r="R1297" s="43" t="s">
        <v>230</v>
      </c>
      <c r="S1297" s="41">
        <f>IF(R1297="Нет", 0, IF(R1297="Да", K1297, 0))</f>
        <v>0</v>
      </c>
    </row>
    <row r="1298" spans="1:19" ht="135">
      <c r="A1298" s="3">
        <v>5</v>
      </c>
      <c r="B1298" s="3" t="s">
        <v>212</v>
      </c>
      <c r="C1298" s="4" t="s">
        <v>213</v>
      </c>
      <c r="D1298" s="4" t="s">
        <v>214</v>
      </c>
      <c r="E1298" s="41" t="s">
        <v>230</v>
      </c>
      <c r="F1298" s="42">
        <f>IF(E1298="Нет", 0, IF(E1298="Да", A1298, 0))</f>
        <v>0</v>
      </c>
      <c r="G1298" s="97"/>
      <c r="H1298" s="41" t="s">
        <v>230</v>
      </c>
      <c r="I1298" s="42">
        <f>IF(H1298="Нет", 0, IF(H1298="Да", A1298, 0))</f>
        <v>0</v>
      </c>
      <c r="K1298" s="3">
        <v>5</v>
      </c>
      <c r="L1298" s="3" t="s">
        <v>15</v>
      </c>
      <c r="M1298" s="4" t="s">
        <v>16</v>
      </c>
      <c r="N1298" s="4" t="s">
        <v>18</v>
      </c>
      <c r="O1298" s="43" t="s">
        <v>230</v>
      </c>
      <c r="P1298" s="42">
        <f>IF(O1298="Нет", 0, IF(O1298="Да", K1298, 0))</f>
        <v>0</v>
      </c>
      <c r="Q1298" s="97"/>
      <c r="R1298" s="43" t="s">
        <v>230</v>
      </c>
      <c r="S1298" s="42">
        <f>IF(R1298="Нет", 0, IF(R1298="Да", K1298, 0))</f>
        <v>0</v>
      </c>
    </row>
    <row r="1301" spans="1:19" ht="19.5" thickBot="1">
      <c r="A1301" s="44" t="s">
        <v>228</v>
      </c>
      <c r="B1301" s="45" t="str">
        <f>'орг-упр деятельность'!F121</f>
        <v>9)   отсутствие правовых механизмов защиты лиц, сообщивших о фактах коррупции, от неправомерного наказания, увольнения или иных мер оказания давления;</v>
      </c>
      <c r="C1301" s="45"/>
      <c r="D1301" s="45"/>
      <c r="E1301" s="46"/>
      <c r="F1301" s="46"/>
      <c r="G1301" s="46"/>
      <c r="H1301" s="46"/>
      <c r="I1301" s="46"/>
      <c r="J1301" s="46"/>
      <c r="K1301" s="46"/>
      <c r="L1301" s="46"/>
      <c r="M1301" s="46"/>
      <c r="N1301" s="46"/>
      <c r="O1301" s="46"/>
      <c r="P1301" s="46"/>
      <c r="Q1301" s="46"/>
      <c r="R1301" s="46"/>
      <c r="S1301" s="46"/>
    </row>
    <row r="1302" spans="1:19" ht="21.75" thickBot="1">
      <c r="A1302" s="57" t="s">
        <v>229</v>
      </c>
      <c r="D1302" s="55" t="s">
        <v>230</v>
      </c>
      <c r="E1302" s="1"/>
      <c r="F1302" s="49">
        <f>SUM(F1305:F1309)</f>
        <v>0</v>
      </c>
      <c r="G1302" s="1"/>
      <c r="H1302" s="1"/>
      <c r="I1302" s="49">
        <f>SUM(I1305:I1309)</f>
        <v>0</v>
      </c>
      <c r="J1302" s="1"/>
      <c r="K1302" s="1"/>
      <c r="L1302" s="1"/>
      <c r="M1302" s="1"/>
      <c r="N1302" s="1"/>
      <c r="O1302" s="1"/>
      <c r="P1302" s="49">
        <f>SUM(P1305:P1309)</f>
        <v>0</v>
      </c>
      <c r="Q1302" s="1"/>
      <c r="R1302" s="1"/>
      <c r="S1302" s="49">
        <f>SUM(S1305:S1309)</f>
        <v>0</v>
      </c>
    </row>
    <row r="1303" spans="1:19" ht="15.75">
      <c r="A1303" s="48" t="s">
        <v>232</v>
      </c>
      <c r="K1303" s="48" t="s">
        <v>233</v>
      </c>
    </row>
    <row r="1304" spans="1:19" ht="25.5">
      <c r="A1304" s="51" t="s">
        <v>0</v>
      </c>
      <c r="B1304" s="52" t="s">
        <v>197</v>
      </c>
      <c r="C1304" s="51" t="s">
        <v>198</v>
      </c>
      <c r="D1304" s="51" t="s">
        <v>199</v>
      </c>
      <c r="E1304" s="54" t="s">
        <v>234</v>
      </c>
      <c r="F1304" s="54" t="s">
        <v>236</v>
      </c>
      <c r="G1304" s="54" t="s">
        <v>235</v>
      </c>
      <c r="H1304" s="54" t="s">
        <v>234</v>
      </c>
      <c r="I1304" s="54" t="s">
        <v>237</v>
      </c>
      <c r="J1304" s="53"/>
      <c r="K1304" s="51" t="s">
        <v>0</v>
      </c>
      <c r="L1304" s="51" t="s">
        <v>1</v>
      </c>
      <c r="M1304" s="52" t="s">
        <v>2</v>
      </c>
      <c r="N1304" s="51" t="s">
        <v>3</v>
      </c>
      <c r="O1304" s="54" t="s">
        <v>234</v>
      </c>
      <c r="P1304" s="51" t="s">
        <v>233</v>
      </c>
      <c r="Q1304" s="54" t="s">
        <v>235</v>
      </c>
      <c r="R1304" s="54" t="s">
        <v>234</v>
      </c>
      <c r="S1304" s="54" t="str">
        <f>$S$32</f>
        <v>Итоговая вероятность</v>
      </c>
    </row>
    <row r="1305" spans="1:19" ht="135">
      <c r="A1305" s="3">
        <v>1</v>
      </c>
      <c r="B1305" s="3" t="s">
        <v>200</v>
      </c>
      <c r="C1305" s="4" t="s">
        <v>201</v>
      </c>
      <c r="D1305" s="4" t="s">
        <v>202</v>
      </c>
      <c r="E1305" s="50" t="s">
        <v>230</v>
      </c>
      <c r="F1305" s="41">
        <f>IF(E1305="Нет", 0, IF(E1305="Да", A1305, 0))</f>
        <v>0</v>
      </c>
      <c r="G1305" s="95" t="s">
        <v>239</v>
      </c>
      <c r="H1305" s="50" t="s">
        <v>230</v>
      </c>
      <c r="I1305" s="41">
        <f>IF(H1305="Нет", 0, IF(H1305="Да", A1305, 0))</f>
        <v>0</v>
      </c>
      <c r="K1305" s="3">
        <v>1</v>
      </c>
      <c r="L1305" s="3" t="s">
        <v>4</v>
      </c>
      <c r="M1305" s="4" t="s">
        <v>5</v>
      </c>
      <c r="N1305" s="4" t="s">
        <v>6</v>
      </c>
      <c r="O1305" s="43" t="s">
        <v>230</v>
      </c>
      <c r="P1305" s="41">
        <f>IF(O1305="Нет",0,IF(O1305="Да",K1305,0))</f>
        <v>0</v>
      </c>
      <c r="Q1305" s="95" t="str">
        <f>G1305</f>
        <v>controls have been implemented etc.</v>
      </c>
      <c r="R1305" s="43" t="s">
        <v>230</v>
      </c>
      <c r="S1305" s="41">
        <f>IF(R1305="Нет",0,IF(R1305="Да",K1305,0))</f>
        <v>0</v>
      </c>
    </row>
    <row r="1306" spans="1:19" ht="105">
      <c r="A1306" s="3">
        <v>2</v>
      </c>
      <c r="B1306" s="3" t="s">
        <v>203</v>
      </c>
      <c r="C1306" s="4" t="s">
        <v>204</v>
      </c>
      <c r="D1306" s="4" t="s">
        <v>205</v>
      </c>
      <c r="E1306" s="41" t="s">
        <v>230</v>
      </c>
      <c r="F1306" s="41">
        <f>IF(E1306="Нет", 0, IF(E1306="Да", A1306, 0))</f>
        <v>0</v>
      </c>
      <c r="G1306" s="96"/>
      <c r="H1306" s="41" t="s">
        <v>230</v>
      </c>
      <c r="I1306" s="41">
        <f>IF(H1306="Нет", 0, IF(H1306="Да", A1306, 0))</f>
        <v>0</v>
      </c>
      <c r="K1306" s="3">
        <v>2</v>
      </c>
      <c r="L1306" s="3" t="s">
        <v>7</v>
      </c>
      <c r="M1306" s="4" t="s">
        <v>8</v>
      </c>
      <c r="N1306" s="4" t="s">
        <v>9</v>
      </c>
      <c r="O1306" s="43" t="s">
        <v>230</v>
      </c>
      <c r="P1306" s="41">
        <f>IF(O1306="Нет", 0, IF(O1306="Да", K1306, 0))</f>
        <v>0</v>
      </c>
      <c r="Q1306" s="96"/>
      <c r="R1306" s="43" t="s">
        <v>230</v>
      </c>
      <c r="S1306" s="41">
        <f>IF(R1306="Нет", 0, IF(R1306="Да", K1306, 0))</f>
        <v>0</v>
      </c>
    </row>
    <row r="1307" spans="1:19" ht="105">
      <c r="A1307" s="3">
        <v>3</v>
      </c>
      <c r="B1307" s="3" t="s">
        <v>206</v>
      </c>
      <c r="C1307" s="4" t="s">
        <v>207</v>
      </c>
      <c r="D1307" s="4" t="s">
        <v>208</v>
      </c>
      <c r="E1307" s="41" t="s">
        <v>230</v>
      </c>
      <c r="F1307" s="41">
        <f>IF(E1307="Нет", 0, IF(E1307="Да", A1307, 0))</f>
        <v>0</v>
      </c>
      <c r="G1307" s="96"/>
      <c r="H1307" s="41" t="s">
        <v>230</v>
      </c>
      <c r="I1307" s="41">
        <f>IF(H1307="Нет", 0, IF(H1307="Да", A1307, 0))</f>
        <v>0</v>
      </c>
      <c r="K1307" s="3">
        <v>3</v>
      </c>
      <c r="L1307" s="4" t="s">
        <v>17</v>
      </c>
      <c r="M1307" s="4" t="s">
        <v>10</v>
      </c>
      <c r="N1307" s="4" t="s">
        <v>11</v>
      </c>
      <c r="O1307" s="43" t="s">
        <v>230</v>
      </c>
      <c r="P1307" s="41">
        <f>IF(O1307="Нет", 0, IF(O1307="Да", K1307, 0))</f>
        <v>0</v>
      </c>
      <c r="Q1307" s="96"/>
      <c r="R1307" s="43" t="s">
        <v>230</v>
      </c>
      <c r="S1307" s="41">
        <f>IF(R1307="Нет", 0, IF(R1307="Да", K1307, 0))</f>
        <v>0</v>
      </c>
    </row>
    <row r="1308" spans="1:19" ht="120">
      <c r="A1308" s="3">
        <v>4</v>
      </c>
      <c r="B1308" s="3" t="s">
        <v>209</v>
      </c>
      <c r="C1308" s="4" t="s">
        <v>210</v>
      </c>
      <c r="D1308" s="4" t="s">
        <v>211</v>
      </c>
      <c r="E1308" s="41" t="s">
        <v>230</v>
      </c>
      <c r="F1308" s="41">
        <f>IF(E1308="Нет", 0, IF(E1308="Да", A1308, 0))</f>
        <v>0</v>
      </c>
      <c r="G1308" s="96"/>
      <c r="H1308" s="41" t="s">
        <v>230</v>
      </c>
      <c r="I1308" s="41">
        <f>IF(H1308="Нет", 0, IF(H1308="Да", A1308, 0))</f>
        <v>0</v>
      </c>
      <c r="K1308" s="3">
        <v>4</v>
      </c>
      <c r="L1308" s="3" t="s">
        <v>12</v>
      </c>
      <c r="M1308" s="4" t="s">
        <v>13</v>
      </c>
      <c r="N1308" s="4" t="s">
        <v>14</v>
      </c>
      <c r="O1308" s="43" t="s">
        <v>230</v>
      </c>
      <c r="P1308" s="41">
        <f>IF(O1308="Нет", 0, IF(O1308="Да", K1308, 0))</f>
        <v>0</v>
      </c>
      <c r="Q1308" s="96"/>
      <c r="R1308" s="43" t="s">
        <v>230</v>
      </c>
      <c r="S1308" s="41">
        <f>IF(R1308="Нет", 0, IF(R1308="Да", K1308, 0))</f>
        <v>0</v>
      </c>
    </row>
    <row r="1309" spans="1:19" ht="135">
      <c r="A1309" s="3">
        <v>5</v>
      </c>
      <c r="B1309" s="3" t="s">
        <v>212</v>
      </c>
      <c r="C1309" s="4" t="s">
        <v>213</v>
      </c>
      <c r="D1309" s="4" t="s">
        <v>214</v>
      </c>
      <c r="E1309" s="41" t="s">
        <v>230</v>
      </c>
      <c r="F1309" s="42">
        <f>IF(E1309="Нет", 0, IF(E1309="Да", A1309, 0))</f>
        <v>0</v>
      </c>
      <c r="G1309" s="97"/>
      <c r="H1309" s="41" t="s">
        <v>230</v>
      </c>
      <c r="I1309" s="42">
        <f>IF(H1309="Нет", 0, IF(H1309="Да", A1309, 0))</f>
        <v>0</v>
      </c>
      <c r="K1309" s="3">
        <v>5</v>
      </c>
      <c r="L1309" s="3" t="s">
        <v>15</v>
      </c>
      <c r="M1309" s="4" t="s">
        <v>16</v>
      </c>
      <c r="N1309" s="4" t="s">
        <v>18</v>
      </c>
      <c r="O1309" s="43" t="s">
        <v>230</v>
      </c>
      <c r="P1309" s="42">
        <f>IF(O1309="Нет", 0, IF(O1309="Да", K1309, 0))</f>
        <v>0</v>
      </c>
      <c r="Q1309" s="97"/>
      <c r="R1309" s="43" t="s">
        <v>230</v>
      </c>
      <c r="S1309" s="42">
        <f>IF(R1309="Нет", 0, IF(R1309="Да", K1309, 0))</f>
        <v>0</v>
      </c>
    </row>
    <row r="1312" spans="1:19" ht="19.5" thickBot="1">
      <c r="A1312" s="44" t="s">
        <v>228</v>
      </c>
      <c r="B1312" s="45" t="str">
        <f>'орг-упр деятельность'!F122</f>
        <v>10)          наличие большого количества жалоб физических и юридических лиц, в том числе в СМИ, в отношении работников объекта анализа о неправомерных действиях коррупционного характера.</v>
      </c>
      <c r="C1312" s="45"/>
      <c r="D1312" s="45"/>
      <c r="E1312" s="46"/>
      <c r="F1312" s="46"/>
      <c r="G1312" s="46"/>
      <c r="H1312" s="46"/>
      <c r="I1312" s="46"/>
      <c r="J1312" s="46"/>
      <c r="K1312" s="46"/>
      <c r="L1312" s="46"/>
      <c r="M1312" s="46"/>
      <c r="N1312" s="46"/>
      <c r="O1312" s="46"/>
      <c r="P1312" s="46"/>
      <c r="Q1312" s="46"/>
      <c r="R1312" s="46"/>
      <c r="S1312" s="46"/>
    </row>
    <row r="1313" spans="1:19" ht="21.75" thickBot="1">
      <c r="A1313" s="57" t="s">
        <v>229</v>
      </c>
      <c r="D1313" s="55" t="s">
        <v>230</v>
      </c>
      <c r="E1313" s="1"/>
      <c r="F1313" s="49">
        <f>SUM(F1316:F1320)</f>
        <v>0</v>
      </c>
      <c r="G1313" s="1"/>
      <c r="H1313" s="1"/>
      <c r="I1313" s="49">
        <f>SUM(I1316:I1320)</f>
        <v>0</v>
      </c>
      <c r="J1313" s="1"/>
      <c r="K1313" s="1"/>
      <c r="L1313" s="1"/>
      <c r="M1313" s="1"/>
      <c r="N1313" s="1"/>
      <c r="O1313" s="1"/>
      <c r="P1313" s="49">
        <f>SUM(P1316:P1320)</f>
        <v>0</v>
      </c>
      <c r="Q1313" s="1"/>
      <c r="R1313" s="1"/>
      <c r="S1313" s="49">
        <f>SUM(S1316:S1320)</f>
        <v>0</v>
      </c>
    </row>
    <row r="1314" spans="1:19" ht="15.75">
      <c r="A1314" s="48" t="s">
        <v>232</v>
      </c>
      <c r="K1314" s="48" t="s">
        <v>233</v>
      </c>
    </row>
    <row r="1315" spans="1:19" ht="25.5">
      <c r="A1315" s="51" t="s">
        <v>0</v>
      </c>
      <c r="B1315" s="52" t="s">
        <v>197</v>
      </c>
      <c r="C1315" s="51" t="s">
        <v>198</v>
      </c>
      <c r="D1315" s="51" t="s">
        <v>199</v>
      </c>
      <c r="E1315" s="54" t="s">
        <v>234</v>
      </c>
      <c r="F1315" s="54" t="s">
        <v>236</v>
      </c>
      <c r="G1315" s="54" t="s">
        <v>235</v>
      </c>
      <c r="H1315" s="54" t="s">
        <v>234</v>
      </c>
      <c r="I1315" s="54" t="s">
        <v>237</v>
      </c>
      <c r="J1315" s="53"/>
      <c r="K1315" s="51" t="s">
        <v>0</v>
      </c>
      <c r="L1315" s="51" t="s">
        <v>1</v>
      </c>
      <c r="M1315" s="52" t="s">
        <v>2</v>
      </c>
      <c r="N1315" s="51" t="s">
        <v>3</v>
      </c>
      <c r="O1315" s="54" t="s">
        <v>234</v>
      </c>
      <c r="P1315" s="51" t="s">
        <v>233</v>
      </c>
      <c r="Q1315" s="54" t="s">
        <v>235</v>
      </c>
      <c r="R1315" s="54" t="s">
        <v>234</v>
      </c>
      <c r="S1315" s="54" t="str">
        <f>$S$32</f>
        <v>Итоговая вероятность</v>
      </c>
    </row>
    <row r="1316" spans="1:19" ht="135">
      <c r="A1316" s="3">
        <v>1</v>
      </c>
      <c r="B1316" s="3" t="s">
        <v>200</v>
      </c>
      <c r="C1316" s="4" t="s">
        <v>201</v>
      </c>
      <c r="D1316" s="4" t="s">
        <v>202</v>
      </c>
      <c r="E1316" s="50" t="s">
        <v>230</v>
      </c>
      <c r="F1316" s="41">
        <f>IF(E1316="Нет", 0, IF(E1316="Да", A1316, 0))</f>
        <v>0</v>
      </c>
      <c r="G1316" s="95" t="s">
        <v>239</v>
      </c>
      <c r="H1316" s="50" t="s">
        <v>230</v>
      </c>
      <c r="I1316" s="41">
        <f>IF(H1316="Нет", 0, IF(H1316="Да", A1316, 0))</f>
        <v>0</v>
      </c>
      <c r="K1316" s="3">
        <v>1</v>
      </c>
      <c r="L1316" s="3" t="s">
        <v>4</v>
      </c>
      <c r="M1316" s="4" t="s">
        <v>5</v>
      </c>
      <c r="N1316" s="4" t="s">
        <v>6</v>
      </c>
      <c r="O1316" s="43" t="s">
        <v>230</v>
      </c>
      <c r="P1316" s="41">
        <f>IF(O1316="Нет",0,IF(O1316="Да",K1316,0))</f>
        <v>0</v>
      </c>
      <c r="Q1316" s="95" t="str">
        <f>G1316</f>
        <v>controls have been implemented etc.</v>
      </c>
      <c r="R1316" s="43" t="s">
        <v>230</v>
      </c>
      <c r="S1316" s="41">
        <f>IF(R1316="Нет",0,IF(R1316="Да",K1316,0))</f>
        <v>0</v>
      </c>
    </row>
    <row r="1317" spans="1:19" ht="105">
      <c r="A1317" s="3">
        <v>2</v>
      </c>
      <c r="B1317" s="3" t="s">
        <v>203</v>
      </c>
      <c r="C1317" s="4" t="s">
        <v>204</v>
      </c>
      <c r="D1317" s="4" t="s">
        <v>205</v>
      </c>
      <c r="E1317" s="41" t="s">
        <v>230</v>
      </c>
      <c r="F1317" s="41">
        <f>IF(E1317="Нет", 0, IF(E1317="Да", A1317, 0))</f>
        <v>0</v>
      </c>
      <c r="G1317" s="96"/>
      <c r="H1317" s="41" t="s">
        <v>230</v>
      </c>
      <c r="I1317" s="41">
        <f>IF(H1317="Нет", 0, IF(H1317="Да", A1317, 0))</f>
        <v>0</v>
      </c>
      <c r="K1317" s="3">
        <v>2</v>
      </c>
      <c r="L1317" s="3" t="s">
        <v>7</v>
      </c>
      <c r="M1317" s="4" t="s">
        <v>8</v>
      </c>
      <c r="N1317" s="4" t="s">
        <v>9</v>
      </c>
      <c r="O1317" s="43" t="s">
        <v>230</v>
      </c>
      <c r="P1317" s="41">
        <f>IF(O1317="Нет", 0, IF(O1317="Да", K1317, 0))</f>
        <v>0</v>
      </c>
      <c r="Q1317" s="96"/>
      <c r="R1317" s="43" t="s">
        <v>230</v>
      </c>
      <c r="S1317" s="41">
        <f>IF(R1317="Нет", 0, IF(R1317="Да", K1317, 0))</f>
        <v>0</v>
      </c>
    </row>
    <row r="1318" spans="1:19" ht="105">
      <c r="A1318" s="3">
        <v>3</v>
      </c>
      <c r="B1318" s="3" t="s">
        <v>206</v>
      </c>
      <c r="C1318" s="4" t="s">
        <v>207</v>
      </c>
      <c r="D1318" s="4" t="s">
        <v>208</v>
      </c>
      <c r="E1318" s="41" t="s">
        <v>230</v>
      </c>
      <c r="F1318" s="41">
        <f>IF(E1318="Нет", 0, IF(E1318="Да", A1318, 0))</f>
        <v>0</v>
      </c>
      <c r="G1318" s="96"/>
      <c r="H1318" s="41" t="s">
        <v>230</v>
      </c>
      <c r="I1318" s="41">
        <f>IF(H1318="Нет", 0, IF(H1318="Да", A1318, 0))</f>
        <v>0</v>
      </c>
      <c r="K1318" s="3">
        <v>3</v>
      </c>
      <c r="L1318" s="4" t="s">
        <v>17</v>
      </c>
      <c r="M1318" s="4" t="s">
        <v>10</v>
      </c>
      <c r="N1318" s="4" t="s">
        <v>11</v>
      </c>
      <c r="O1318" s="43" t="s">
        <v>230</v>
      </c>
      <c r="P1318" s="41">
        <f>IF(O1318="Нет", 0, IF(O1318="Да", K1318, 0))</f>
        <v>0</v>
      </c>
      <c r="Q1318" s="96"/>
      <c r="R1318" s="43" t="s">
        <v>230</v>
      </c>
      <c r="S1318" s="41">
        <f>IF(R1318="Нет", 0, IF(R1318="Да", K1318, 0))</f>
        <v>0</v>
      </c>
    </row>
    <row r="1319" spans="1:19" ht="120">
      <c r="A1319" s="3">
        <v>4</v>
      </c>
      <c r="B1319" s="3" t="s">
        <v>209</v>
      </c>
      <c r="C1319" s="4" t="s">
        <v>210</v>
      </c>
      <c r="D1319" s="4" t="s">
        <v>211</v>
      </c>
      <c r="E1319" s="41" t="s">
        <v>230</v>
      </c>
      <c r="F1319" s="41">
        <f>IF(E1319="Нет", 0, IF(E1319="Да", A1319, 0))</f>
        <v>0</v>
      </c>
      <c r="G1319" s="96"/>
      <c r="H1319" s="41" t="s">
        <v>230</v>
      </c>
      <c r="I1319" s="41">
        <f>IF(H1319="Нет", 0, IF(H1319="Да", A1319, 0))</f>
        <v>0</v>
      </c>
      <c r="K1319" s="3">
        <v>4</v>
      </c>
      <c r="L1319" s="3" t="s">
        <v>12</v>
      </c>
      <c r="M1319" s="4" t="s">
        <v>13</v>
      </c>
      <c r="N1319" s="4" t="s">
        <v>14</v>
      </c>
      <c r="O1319" s="43" t="s">
        <v>230</v>
      </c>
      <c r="P1319" s="41">
        <f>IF(O1319="Нет", 0, IF(O1319="Да", K1319, 0))</f>
        <v>0</v>
      </c>
      <c r="Q1319" s="96"/>
      <c r="R1319" s="43" t="s">
        <v>230</v>
      </c>
      <c r="S1319" s="41">
        <f>IF(R1319="Нет", 0, IF(R1319="Да", K1319, 0))</f>
        <v>0</v>
      </c>
    </row>
    <row r="1320" spans="1:19" ht="135">
      <c r="A1320" s="3">
        <v>5</v>
      </c>
      <c r="B1320" s="3" t="s">
        <v>212</v>
      </c>
      <c r="C1320" s="4" t="s">
        <v>213</v>
      </c>
      <c r="D1320" s="4" t="s">
        <v>214</v>
      </c>
      <c r="E1320" s="41" t="s">
        <v>230</v>
      </c>
      <c r="F1320" s="42">
        <f>IF(E1320="Нет", 0, IF(E1320="Да", A1320, 0))</f>
        <v>0</v>
      </c>
      <c r="G1320" s="97"/>
      <c r="H1320" s="41" t="s">
        <v>230</v>
      </c>
      <c r="I1320" s="42">
        <f>IF(H1320="Нет", 0, IF(H1320="Да", A1320, 0))</f>
        <v>0</v>
      </c>
      <c r="K1320" s="3">
        <v>5</v>
      </c>
      <c r="L1320" s="3" t="s">
        <v>15</v>
      </c>
      <c r="M1320" s="4" t="s">
        <v>16</v>
      </c>
      <c r="N1320" s="4" t="s">
        <v>18</v>
      </c>
      <c r="O1320" s="43" t="s">
        <v>230</v>
      </c>
      <c r="P1320" s="42">
        <f>IF(O1320="Нет", 0, IF(O1320="Да", K1320, 0))</f>
        <v>0</v>
      </c>
      <c r="Q1320" s="97"/>
      <c r="R1320" s="43" t="s">
        <v>230</v>
      </c>
      <c r="S1320" s="42">
        <f>IF(R1320="Нет", 0, IF(R1320="Да", K1320, 0))</f>
        <v>0</v>
      </c>
    </row>
    <row r="1323" spans="1:19" s="61" customFormat="1" ht="18">
      <c r="A1323" s="58" t="s">
        <v>227</v>
      </c>
      <c r="B1323" s="59"/>
      <c r="C1323" s="60" t="str">
        <f>'орг-упр деятельность'!E123</f>
        <v>Обеспечения прозрачности и гласности деятельности</v>
      </c>
      <c r="D1323" s="59"/>
    </row>
    <row r="1325" spans="1:19" ht="19.5" thickBot="1">
      <c r="A1325" s="44" t="s">
        <v>228</v>
      </c>
      <c r="B1325" s="45" t="str">
        <f>'орг-упр деятельность'!F123</f>
        <v>1)     неполное и несвоевременное опубликование информации о деятельности объекта, представляющей общественный интерес: планы закупок, освоение бюджетных и финансовых средств, планы проведения контрольных мероприятий, правовые акты и внутренние документы, регулирующие функции по взаимодействию с физическими и юридическими лицами;</v>
      </c>
      <c r="C1325" s="45"/>
      <c r="D1325" s="45"/>
      <c r="E1325" s="46"/>
      <c r="F1325" s="46"/>
      <c r="G1325" s="46"/>
      <c r="H1325" s="46"/>
      <c r="I1325" s="46"/>
      <c r="J1325" s="46"/>
      <c r="K1325" s="46"/>
      <c r="L1325" s="46"/>
      <c r="M1325" s="46"/>
      <c r="N1325" s="46"/>
      <c r="O1325" s="46"/>
      <c r="P1325" s="46"/>
      <c r="Q1325" s="46"/>
      <c r="R1325" s="46"/>
      <c r="S1325" s="46"/>
    </row>
    <row r="1326" spans="1:19" ht="21.75" thickBot="1">
      <c r="A1326" s="57" t="s">
        <v>229</v>
      </c>
      <c r="D1326" s="55" t="s">
        <v>230</v>
      </c>
      <c r="E1326" s="1"/>
      <c r="F1326" s="49">
        <f>SUM(F1329:F1333)</f>
        <v>0</v>
      </c>
      <c r="G1326" s="1"/>
      <c r="H1326" s="1"/>
      <c r="I1326" s="49">
        <f>SUM(I1329:I1333)</f>
        <v>0</v>
      </c>
      <c r="J1326" s="1"/>
      <c r="K1326" s="1"/>
      <c r="L1326" s="1"/>
      <c r="M1326" s="1"/>
      <c r="N1326" s="1"/>
      <c r="O1326" s="1"/>
      <c r="P1326" s="49">
        <f>SUM(P1329:P1333)</f>
        <v>0</v>
      </c>
      <c r="Q1326" s="1"/>
      <c r="R1326" s="1"/>
      <c r="S1326" s="49">
        <f>SUM(S1329:S1333)</f>
        <v>0</v>
      </c>
    </row>
    <row r="1327" spans="1:19" ht="15.75">
      <c r="A1327" s="48" t="s">
        <v>232</v>
      </c>
      <c r="K1327" s="48" t="s">
        <v>233</v>
      </c>
    </row>
    <row r="1328" spans="1:19" ht="25.5">
      <c r="A1328" s="51" t="s">
        <v>0</v>
      </c>
      <c r="B1328" s="52" t="s">
        <v>197</v>
      </c>
      <c r="C1328" s="51" t="s">
        <v>198</v>
      </c>
      <c r="D1328" s="51" t="s">
        <v>199</v>
      </c>
      <c r="E1328" s="54" t="s">
        <v>234</v>
      </c>
      <c r="F1328" s="54" t="s">
        <v>236</v>
      </c>
      <c r="G1328" s="54" t="s">
        <v>235</v>
      </c>
      <c r="H1328" s="54" t="s">
        <v>234</v>
      </c>
      <c r="I1328" s="54" t="s">
        <v>237</v>
      </c>
      <c r="J1328" s="53"/>
      <c r="K1328" s="51" t="s">
        <v>0</v>
      </c>
      <c r="L1328" s="51" t="s">
        <v>1</v>
      </c>
      <c r="M1328" s="52" t="s">
        <v>2</v>
      </c>
      <c r="N1328" s="51" t="s">
        <v>3</v>
      </c>
      <c r="O1328" s="54" t="s">
        <v>234</v>
      </c>
      <c r="P1328" s="51" t="s">
        <v>233</v>
      </c>
      <c r="Q1328" s="54" t="s">
        <v>235</v>
      </c>
      <c r="R1328" s="54" t="s">
        <v>234</v>
      </c>
      <c r="S1328" s="54" t="str">
        <f>$S$32</f>
        <v>Итоговая вероятность</v>
      </c>
    </row>
    <row r="1329" spans="1:19" ht="135">
      <c r="A1329" s="3">
        <v>1</v>
      </c>
      <c r="B1329" s="3" t="s">
        <v>200</v>
      </c>
      <c r="C1329" s="4" t="s">
        <v>201</v>
      </c>
      <c r="D1329" s="4" t="s">
        <v>202</v>
      </c>
      <c r="E1329" s="50" t="s">
        <v>230</v>
      </c>
      <c r="F1329" s="41">
        <f>IF(E1329="Нет", 0, IF(E1329="Да", A1329, 0))</f>
        <v>0</v>
      </c>
      <c r="G1329" s="95" t="s">
        <v>239</v>
      </c>
      <c r="H1329" s="50" t="s">
        <v>230</v>
      </c>
      <c r="I1329" s="41">
        <f>IF(H1329="Нет", 0, IF(H1329="Да", A1329, 0))</f>
        <v>0</v>
      </c>
      <c r="K1329" s="3">
        <v>1</v>
      </c>
      <c r="L1329" s="3" t="s">
        <v>4</v>
      </c>
      <c r="M1329" s="4" t="s">
        <v>5</v>
      </c>
      <c r="N1329" s="4" t="s">
        <v>6</v>
      </c>
      <c r="O1329" s="43" t="s">
        <v>230</v>
      </c>
      <c r="P1329" s="41">
        <f>IF(O1329="Нет",0,IF(O1329="Да",K1329,0))</f>
        <v>0</v>
      </c>
      <c r="Q1329" s="95" t="str">
        <f>G1329</f>
        <v>controls have been implemented etc.</v>
      </c>
      <c r="R1329" s="43" t="s">
        <v>230</v>
      </c>
      <c r="S1329" s="41">
        <f>IF(R1329="Нет",0,IF(R1329="Да",K1329,0))</f>
        <v>0</v>
      </c>
    </row>
    <row r="1330" spans="1:19" ht="105">
      <c r="A1330" s="3">
        <v>2</v>
      </c>
      <c r="B1330" s="3" t="s">
        <v>203</v>
      </c>
      <c r="C1330" s="4" t="s">
        <v>204</v>
      </c>
      <c r="D1330" s="4" t="s">
        <v>205</v>
      </c>
      <c r="E1330" s="41" t="s">
        <v>230</v>
      </c>
      <c r="F1330" s="41">
        <f>IF(E1330="Нет", 0, IF(E1330="Да", A1330, 0))</f>
        <v>0</v>
      </c>
      <c r="G1330" s="96"/>
      <c r="H1330" s="41" t="s">
        <v>230</v>
      </c>
      <c r="I1330" s="41">
        <f>IF(H1330="Нет", 0, IF(H1330="Да", A1330, 0))</f>
        <v>0</v>
      </c>
      <c r="K1330" s="3">
        <v>2</v>
      </c>
      <c r="L1330" s="3" t="s">
        <v>7</v>
      </c>
      <c r="M1330" s="4" t="s">
        <v>8</v>
      </c>
      <c r="N1330" s="4" t="s">
        <v>9</v>
      </c>
      <c r="O1330" s="43" t="s">
        <v>230</v>
      </c>
      <c r="P1330" s="41">
        <f>IF(O1330="Нет", 0, IF(O1330="Да", K1330, 0))</f>
        <v>0</v>
      </c>
      <c r="Q1330" s="96"/>
      <c r="R1330" s="43" t="s">
        <v>230</v>
      </c>
      <c r="S1330" s="41">
        <f>IF(R1330="Нет", 0, IF(R1330="Да", K1330, 0))</f>
        <v>0</v>
      </c>
    </row>
    <row r="1331" spans="1:19" ht="105">
      <c r="A1331" s="3">
        <v>3</v>
      </c>
      <c r="B1331" s="3" t="s">
        <v>206</v>
      </c>
      <c r="C1331" s="4" t="s">
        <v>207</v>
      </c>
      <c r="D1331" s="4" t="s">
        <v>208</v>
      </c>
      <c r="E1331" s="41" t="s">
        <v>230</v>
      </c>
      <c r="F1331" s="41">
        <f>IF(E1331="Нет", 0, IF(E1331="Да", A1331, 0))</f>
        <v>0</v>
      </c>
      <c r="G1331" s="96"/>
      <c r="H1331" s="41" t="s">
        <v>230</v>
      </c>
      <c r="I1331" s="41">
        <f>IF(H1331="Нет", 0, IF(H1331="Да", A1331, 0))</f>
        <v>0</v>
      </c>
      <c r="K1331" s="3">
        <v>3</v>
      </c>
      <c r="L1331" s="4" t="s">
        <v>17</v>
      </c>
      <c r="M1331" s="4" t="s">
        <v>10</v>
      </c>
      <c r="N1331" s="4" t="s">
        <v>11</v>
      </c>
      <c r="O1331" s="43" t="s">
        <v>230</v>
      </c>
      <c r="P1331" s="41">
        <f>IF(O1331="Нет", 0, IF(O1331="Да", K1331, 0))</f>
        <v>0</v>
      </c>
      <c r="Q1331" s="96"/>
      <c r="R1331" s="43" t="s">
        <v>230</v>
      </c>
      <c r="S1331" s="41">
        <f>IF(R1331="Нет", 0, IF(R1331="Да", K1331, 0))</f>
        <v>0</v>
      </c>
    </row>
    <row r="1332" spans="1:19" ht="120">
      <c r="A1332" s="3">
        <v>4</v>
      </c>
      <c r="B1332" s="3" t="s">
        <v>209</v>
      </c>
      <c r="C1332" s="4" t="s">
        <v>210</v>
      </c>
      <c r="D1332" s="4" t="s">
        <v>211</v>
      </c>
      <c r="E1332" s="41" t="s">
        <v>230</v>
      </c>
      <c r="F1332" s="41">
        <f>IF(E1332="Нет", 0, IF(E1332="Да", A1332, 0))</f>
        <v>0</v>
      </c>
      <c r="G1332" s="96"/>
      <c r="H1332" s="41" t="s">
        <v>230</v>
      </c>
      <c r="I1332" s="41">
        <f>IF(H1332="Нет", 0, IF(H1332="Да", A1332, 0))</f>
        <v>0</v>
      </c>
      <c r="K1332" s="3">
        <v>4</v>
      </c>
      <c r="L1332" s="3" t="s">
        <v>12</v>
      </c>
      <c r="M1332" s="4" t="s">
        <v>13</v>
      </c>
      <c r="N1332" s="4" t="s">
        <v>14</v>
      </c>
      <c r="O1332" s="43" t="s">
        <v>230</v>
      </c>
      <c r="P1332" s="41">
        <f>IF(O1332="Нет", 0, IF(O1332="Да", K1332, 0))</f>
        <v>0</v>
      </c>
      <c r="Q1332" s="96"/>
      <c r="R1332" s="43" t="s">
        <v>230</v>
      </c>
      <c r="S1332" s="41">
        <f>IF(R1332="Нет", 0, IF(R1332="Да", K1332, 0))</f>
        <v>0</v>
      </c>
    </row>
    <row r="1333" spans="1:19" ht="135">
      <c r="A1333" s="3">
        <v>5</v>
      </c>
      <c r="B1333" s="3" t="s">
        <v>212</v>
      </c>
      <c r="C1333" s="4" t="s">
        <v>213</v>
      </c>
      <c r="D1333" s="4" t="s">
        <v>214</v>
      </c>
      <c r="E1333" s="41" t="s">
        <v>230</v>
      </c>
      <c r="F1333" s="42">
        <f>IF(E1333="Нет", 0, IF(E1333="Да", A1333, 0))</f>
        <v>0</v>
      </c>
      <c r="G1333" s="97"/>
      <c r="H1333" s="41" t="s">
        <v>230</v>
      </c>
      <c r="I1333" s="42">
        <f>IF(H1333="Нет", 0, IF(H1333="Да", A1333, 0))</f>
        <v>0</v>
      </c>
      <c r="K1333" s="3">
        <v>5</v>
      </c>
      <c r="L1333" s="3" t="s">
        <v>15</v>
      </c>
      <c r="M1333" s="4" t="s">
        <v>16</v>
      </c>
      <c r="N1333" s="4" t="s">
        <v>18</v>
      </c>
      <c r="O1333" s="43" t="s">
        <v>230</v>
      </c>
      <c r="P1333" s="42">
        <f>IF(O1333="Нет", 0, IF(O1333="Да", K1333, 0))</f>
        <v>0</v>
      </c>
      <c r="Q1333" s="97"/>
      <c r="R1333" s="43" t="s">
        <v>230</v>
      </c>
      <c r="S1333" s="42">
        <f>IF(R1333="Нет", 0, IF(R1333="Да", K1333, 0))</f>
        <v>0</v>
      </c>
    </row>
    <row r="1336" spans="1:19" ht="19.5" thickBot="1">
      <c r="A1336" s="44" t="s">
        <v>228</v>
      </c>
      <c r="B1336" s="45" t="str">
        <f>'орг-упр деятельность'!F124</f>
        <v>2)     соблюдение требований Закона «О доступе к информации» и приказа и.о. Министра по инвестициям и развитию от 28 января 2016 года № 116 «Об утверждении Правил информационного наполнения интернет-ресурсов государственных органов и требования к их содержанию».</v>
      </c>
      <c r="C1336" s="45"/>
      <c r="D1336" s="45"/>
      <c r="E1336" s="46"/>
      <c r="F1336" s="46"/>
      <c r="G1336" s="46"/>
      <c r="H1336" s="46"/>
      <c r="I1336" s="46"/>
      <c r="J1336" s="46"/>
      <c r="K1336" s="46"/>
      <c r="L1336" s="46"/>
      <c r="M1336" s="46"/>
      <c r="N1336" s="46"/>
      <c r="O1336" s="46"/>
      <c r="P1336" s="46"/>
      <c r="Q1336" s="46"/>
      <c r="R1336" s="46"/>
      <c r="S1336" s="46"/>
    </row>
    <row r="1337" spans="1:19" ht="21.75" thickBot="1">
      <c r="A1337" s="57" t="s">
        <v>229</v>
      </c>
      <c r="D1337" s="55" t="s">
        <v>230</v>
      </c>
      <c r="E1337" s="1"/>
      <c r="F1337" s="49">
        <f>SUM(F1340:F1344)</f>
        <v>0</v>
      </c>
      <c r="G1337" s="1"/>
      <c r="H1337" s="1"/>
      <c r="I1337" s="49">
        <f>SUM(I1340:I1344)</f>
        <v>0</v>
      </c>
      <c r="J1337" s="1"/>
      <c r="K1337" s="1"/>
      <c r="L1337" s="1"/>
      <c r="M1337" s="1"/>
      <c r="N1337" s="1"/>
      <c r="O1337" s="1"/>
      <c r="P1337" s="49">
        <f>SUM(P1340:P1344)</f>
        <v>0</v>
      </c>
      <c r="Q1337" s="1"/>
      <c r="R1337" s="1"/>
      <c r="S1337" s="49">
        <f>SUM(S1340:S1344)</f>
        <v>0</v>
      </c>
    </row>
    <row r="1338" spans="1:19" ht="15.75">
      <c r="A1338" s="48" t="s">
        <v>232</v>
      </c>
      <c r="K1338" s="48" t="s">
        <v>233</v>
      </c>
    </row>
    <row r="1339" spans="1:19" ht="25.5">
      <c r="A1339" s="51" t="s">
        <v>0</v>
      </c>
      <c r="B1339" s="52" t="s">
        <v>197</v>
      </c>
      <c r="C1339" s="51" t="s">
        <v>198</v>
      </c>
      <c r="D1339" s="51" t="s">
        <v>199</v>
      </c>
      <c r="E1339" s="54" t="s">
        <v>234</v>
      </c>
      <c r="F1339" s="54" t="s">
        <v>236</v>
      </c>
      <c r="G1339" s="54" t="s">
        <v>235</v>
      </c>
      <c r="H1339" s="54" t="s">
        <v>234</v>
      </c>
      <c r="I1339" s="54" t="s">
        <v>237</v>
      </c>
      <c r="J1339" s="53"/>
      <c r="K1339" s="51" t="s">
        <v>0</v>
      </c>
      <c r="L1339" s="51" t="s">
        <v>1</v>
      </c>
      <c r="M1339" s="52" t="s">
        <v>2</v>
      </c>
      <c r="N1339" s="51" t="s">
        <v>3</v>
      </c>
      <c r="O1339" s="54" t="s">
        <v>234</v>
      </c>
      <c r="P1339" s="51" t="s">
        <v>233</v>
      </c>
      <c r="Q1339" s="54" t="s">
        <v>235</v>
      </c>
      <c r="R1339" s="54" t="s">
        <v>234</v>
      </c>
      <c r="S1339" s="54" t="str">
        <f>$S$32</f>
        <v>Итоговая вероятность</v>
      </c>
    </row>
    <row r="1340" spans="1:19" ht="135">
      <c r="A1340" s="3">
        <v>1</v>
      </c>
      <c r="B1340" s="3" t="s">
        <v>200</v>
      </c>
      <c r="C1340" s="4" t="s">
        <v>201</v>
      </c>
      <c r="D1340" s="4" t="s">
        <v>202</v>
      </c>
      <c r="E1340" s="50" t="s">
        <v>230</v>
      </c>
      <c r="F1340" s="41">
        <f>IF(E1340="Нет", 0, IF(E1340="Да", A1340, 0))</f>
        <v>0</v>
      </c>
      <c r="G1340" s="95" t="s">
        <v>239</v>
      </c>
      <c r="H1340" s="50" t="s">
        <v>230</v>
      </c>
      <c r="I1340" s="41">
        <f>IF(H1340="Нет", 0, IF(H1340="Да", A1340, 0))</f>
        <v>0</v>
      </c>
      <c r="K1340" s="3">
        <v>1</v>
      </c>
      <c r="L1340" s="3" t="s">
        <v>4</v>
      </c>
      <c r="M1340" s="4" t="s">
        <v>5</v>
      </c>
      <c r="N1340" s="4" t="s">
        <v>6</v>
      </c>
      <c r="O1340" s="43" t="s">
        <v>230</v>
      </c>
      <c r="P1340" s="41">
        <f>IF(O1340="Нет",0,IF(O1340="Да",K1340,0))</f>
        <v>0</v>
      </c>
      <c r="Q1340" s="95" t="str">
        <f>G1340</f>
        <v>controls have been implemented etc.</v>
      </c>
      <c r="R1340" s="43" t="s">
        <v>230</v>
      </c>
      <c r="S1340" s="41">
        <f>IF(R1340="Нет",0,IF(R1340="Да",K1340,0))</f>
        <v>0</v>
      </c>
    </row>
    <row r="1341" spans="1:19" ht="105">
      <c r="A1341" s="3">
        <v>2</v>
      </c>
      <c r="B1341" s="3" t="s">
        <v>203</v>
      </c>
      <c r="C1341" s="4" t="s">
        <v>204</v>
      </c>
      <c r="D1341" s="4" t="s">
        <v>205</v>
      </c>
      <c r="E1341" s="41" t="s">
        <v>230</v>
      </c>
      <c r="F1341" s="41">
        <f>IF(E1341="Нет", 0, IF(E1341="Да", A1341, 0))</f>
        <v>0</v>
      </c>
      <c r="G1341" s="96"/>
      <c r="H1341" s="41" t="s">
        <v>230</v>
      </c>
      <c r="I1341" s="41">
        <f>IF(H1341="Нет", 0, IF(H1341="Да", A1341, 0))</f>
        <v>0</v>
      </c>
      <c r="K1341" s="3">
        <v>2</v>
      </c>
      <c r="L1341" s="3" t="s">
        <v>7</v>
      </c>
      <c r="M1341" s="4" t="s">
        <v>8</v>
      </c>
      <c r="N1341" s="4" t="s">
        <v>9</v>
      </c>
      <c r="O1341" s="43" t="s">
        <v>230</v>
      </c>
      <c r="P1341" s="41">
        <f>IF(O1341="Нет", 0, IF(O1341="Да", K1341, 0))</f>
        <v>0</v>
      </c>
      <c r="Q1341" s="96"/>
      <c r="R1341" s="43" t="s">
        <v>230</v>
      </c>
      <c r="S1341" s="41">
        <f>IF(R1341="Нет", 0, IF(R1341="Да", K1341, 0))</f>
        <v>0</v>
      </c>
    </row>
    <row r="1342" spans="1:19" ht="105">
      <c r="A1342" s="3">
        <v>3</v>
      </c>
      <c r="B1342" s="3" t="s">
        <v>206</v>
      </c>
      <c r="C1342" s="4" t="s">
        <v>207</v>
      </c>
      <c r="D1342" s="4" t="s">
        <v>208</v>
      </c>
      <c r="E1342" s="41" t="s">
        <v>230</v>
      </c>
      <c r="F1342" s="41">
        <f>IF(E1342="Нет", 0, IF(E1342="Да", A1342, 0))</f>
        <v>0</v>
      </c>
      <c r="G1342" s="96"/>
      <c r="H1342" s="41" t="s">
        <v>230</v>
      </c>
      <c r="I1342" s="41">
        <f>IF(H1342="Нет", 0, IF(H1342="Да", A1342, 0))</f>
        <v>0</v>
      </c>
      <c r="K1342" s="3">
        <v>3</v>
      </c>
      <c r="L1342" s="4" t="s">
        <v>17</v>
      </c>
      <c r="M1342" s="4" t="s">
        <v>10</v>
      </c>
      <c r="N1342" s="4" t="s">
        <v>11</v>
      </c>
      <c r="O1342" s="43" t="s">
        <v>230</v>
      </c>
      <c r="P1342" s="41">
        <f>IF(O1342="Нет", 0, IF(O1342="Да", K1342, 0))</f>
        <v>0</v>
      </c>
      <c r="Q1342" s="96"/>
      <c r="R1342" s="43" t="s">
        <v>230</v>
      </c>
      <c r="S1342" s="41">
        <f>IF(R1342="Нет", 0, IF(R1342="Да", K1342, 0))</f>
        <v>0</v>
      </c>
    </row>
    <row r="1343" spans="1:19" ht="120">
      <c r="A1343" s="3">
        <v>4</v>
      </c>
      <c r="B1343" s="3" t="s">
        <v>209</v>
      </c>
      <c r="C1343" s="4" t="s">
        <v>210</v>
      </c>
      <c r="D1343" s="4" t="s">
        <v>211</v>
      </c>
      <c r="E1343" s="41" t="s">
        <v>230</v>
      </c>
      <c r="F1343" s="41">
        <f>IF(E1343="Нет", 0, IF(E1343="Да", A1343, 0))</f>
        <v>0</v>
      </c>
      <c r="G1343" s="96"/>
      <c r="H1343" s="41" t="s">
        <v>230</v>
      </c>
      <c r="I1343" s="41">
        <f>IF(H1343="Нет", 0, IF(H1343="Да", A1343, 0))</f>
        <v>0</v>
      </c>
      <c r="K1343" s="3">
        <v>4</v>
      </c>
      <c r="L1343" s="3" t="s">
        <v>12</v>
      </c>
      <c r="M1343" s="4" t="s">
        <v>13</v>
      </c>
      <c r="N1343" s="4" t="s">
        <v>14</v>
      </c>
      <c r="O1343" s="43" t="s">
        <v>230</v>
      </c>
      <c r="P1343" s="41">
        <f>IF(O1343="Нет", 0, IF(O1343="Да", K1343, 0))</f>
        <v>0</v>
      </c>
      <c r="Q1343" s="96"/>
      <c r="R1343" s="43" t="s">
        <v>230</v>
      </c>
      <c r="S1343" s="41">
        <f>IF(R1343="Нет", 0, IF(R1343="Да", K1343, 0))</f>
        <v>0</v>
      </c>
    </row>
    <row r="1344" spans="1:19" ht="135">
      <c r="A1344" s="3">
        <v>5</v>
      </c>
      <c r="B1344" s="3" t="s">
        <v>212</v>
      </c>
      <c r="C1344" s="4" t="s">
        <v>213</v>
      </c>
      <c r="D1344" s="4" t="s">
        <v>214</v>
      </c>
      <c r="E1344" s="41" t="s">
        <v>230</v>
      </c>
      <c r="F1344" s="42">
        <f>IF(E1344="Нет", 0, IF(E1344="Да", A1344, 0))</f>
        <v>0</v>
      </c>
      <c r="G1344" s="97"/>
      <c r="H1344" s="41" t="s">
        <v>230</v>
      </c>
      <c r="I1344" s="42">
        <f>IF(H1344="Нет", 0, IF(H1344="Да", A1344, 0))</f>
        <v>0</v>
      </c>
      <c r="K1344" s="3">
        <v>5</v>
      </c>
      <c r="L1344" s="3" t="s">
        <v>15</v>
      </c>
      <c r="M1344" s="4" t="s">
        <v>16</v>
      </c>
      <c r="N1344" s="4" t="s">
        <v>18</v>
      </c>
      <c r="O1344" s="43" t="s">
        <v>230</v>
      </c>
      <c r="P1344" s="42">
        <f>IF(O1344="Нет", 0, IF(O1344="Да", K1344, 0))</f>
        <v>0</v>
      </c>
      <c r="Q1344" s="97"/>
      <c r="R1344" s="43" t="s">
        <v>230</v>
      </c>
      <c r="S1344" s="42">
        <f>IF(R1344="Нет", 0, IF(R1344="Да", K1344, 0))</f>
        <v>0</v>
      </c>
    </row>
    <row r="1347" spans="1:19" ht="19.5" thickBot="1">
      <c r="A1347" s="44" t="s">
        <v>228</v>
      </c>
      <c r="B1347" s="45" t="str">
        <f>'орг-упр деятельность'!F125</f>
        <v>3)     не привлечение представителей общественности в процедуры принятия решений по вопросам, представляющим общественный интерес: распределение бюджетных средств, недвижимости, земельных участков, принятие в эксплуатацию объектов и др.</v>
      </c>
      <c r="C1347" s="45"/>
      <c r="D1347" s="45"/>
      <c r="E1347" s="46"/>
      <c r="F1347" s="46"/>
      <c r="G1347" s="46"/>
      <c r="H1347" s="46"/>
      <c r="I1347" s="46"/>
      <c r="J1347" s="46"/>
      <c r="K1347" s="46"/>
      <c r="L1347" s="46"/>
      <c r="M1347" s="46"/>
      <c r="N1347" s="46"/>
      <c r="O1347" s="46"/>
      <c r="P1347" s="46"/>
      <c r="Q1347" s="46"/>
      <c r="R1347" s="46"/>
      <c r="S1347" s="46"/>
    </row>
    <row r="1348" spans="1:19" ht="21.75" thickBot="1">
      <c r="A1348" s="57" t="s">
        <v>229</v>
      </c>
      <c r="D1348" s="55" t="s">
        <v>230</v>
      </c>
      <c r="E1348" s="1"/>
      <c r="F1348" s="49">
        <f>SUM(F1351:F1355)</f>
        <v>0</v>
      </c>
      <c r="G1348" s="1"/>
      <c r="H1348" s="1"/>
      <c r="I1348" s="49">
        <f>SUM(I1351:I1355)</f>
        <v>0</v>
      </c>
      <c r="J1348" s="1"/>
      <c r="K1348" s="1"/>
      <c r="L1348" s="1"/>
      <c r="M1348" s="1"/>
      <c r="N1348" s="1"/>
      <c r="O1348" s="1"/>
      <c r="P1348" s="49">
        <f>SUM(P1351:P1355)</f>
        <v>0</v>
      </c>
      <c r="Q1348" s="1"/>
      <c r="R1348" s="1"/>
      <c r="S1348" s="49">
        <f>SUM(S1351:S1355)</f>
        <v>0</v>
      </c>
    </row>
    <row r="1349" spans="1:19" ht="15.75">
      <c r="A1349" s="48" t="s">
        <v>232</v>
      </c>
      <c r="K1349" s="48" t="s">
        <v>233</v>
      </c>
    </row>
    <row r="1350" spans="1:19" ht="25.5">
      <c r="A1350" s="51" t="s">
        <v>0</v>
      </c>
      <c r="B1350" s="52" t="s">
        <v>197</v>
      </c>
      <c r="C1350" s="51" t="s">
        <v>198</v>
      </c>
      <c r="D1350" s="51" t="s">
        <v>199</v>
      </c>
      <c r="E1350" s="54" t="s">
        <v>234</v>
      </c>
      <c r="F1350" s="54" t="s">
        <v>236</v>
      </c>
      <c r="G1350" s="54" t="s">
        <v>235</v>
      </c>
      <c r="H1350" s="54" t="s">
        <v>234</v>
      </c>
      <c r="I1350" s="54" t="s">
        <v>237</v>
      </c>
      <c r="J1350" s="53"/>
      <c r="K1350" s="51" t="s">
        <v>0</v>
      </c>
      <c r="L1350" s="51" t="s">
        <v>1</v>
      </c>
      <c r="M1350" s="52" t="s">
        <v>2</v>
      </c>
      <c r="N1350" s="51" t="s">
        <v>3</v>
      </c>
      <c r="O1350" s="54" t="s">
        <v>234</v>
      </c>
      <c r="P1350" s="51" t="s">
        <v>233</v>
      </c>
      <c r="Q1350" s="54" t="s">
        <v>235</v>
      </c>
      <c r="R1350" s="54" t="s">
        <v>234</v>
      </c>
      <c r="S1350" s="54" t="str">
        <f>$S$32</f>
        <v>Итоговая вероятность</v>
      </c>
    </row>
    <row r="1351" spans="1:19" ht="135">
      <c r="A1351" s="3">
        <v>1</v>
      </c>
      <c r="B1351" s="3" t="s">
        <v>200</v>
      </c>
      <c r="C1351" s="4" t="s">
        <v>201</v>
      </c>
      <c r="D1351" s="4" t="s">
        <v>202</v>
      </c>
      <c r="E1351" s="50" t="s">
        <v>230</v>
      </c>
      <c r="F1351" s="41">
        <f>IF(E1351="Нет", 0, IF(E1351="Да", A1351, 0))</f>
        <v>0</v>
      </c>
      <c r="G1351" s="95" t="s">
        <v>239</v>
      </c>
      <c r="H1351" s="50" t="s">
        <v>230</v>
      </c>
      <c r="I1351" s="41">
        <f>IF(H1351="Нет", 0, IF(H1351="Да", A1351, 0))</f>
        <v>0</v>
      </c>
      <c r="K1351" s="3">
        <v>1</v>
      </c>
      <c r="L1351" s="3" t="s">
        <v>4</v>
      </c>
      <c r="M1351" s="4" t="s">
        <v>5</v>
      </c>
      <c r="N1351" s="4" t="s">
        <v>6</v>
      </c>
      <c r="O1351" s="43" t="s">
        <v>230</v>
      </c>
      <c r="P1351" s="41">
        <f>IF(O1351="Нет",0,IF(O1351="Да",K1351,0))</f>
        <v>0</v>
      </c>
      <c r="Q1351" s="95" t="str">
        <f>G1351</f>
        <v>controls have been implemented etc.</v>
      </c>
      <c r="R1351" s="43" t="s">
        <v>230</v>
      </c>
      <c r="S1351" s="41">
        <f>IF(R1351="Нет",0,IF(R1351="Да",K1351,0))</f>
        <v>0</v>
      </c>
    </row>
    <row r="1352" spans="1:19" ht="105">
      <c r="A1352" s="3">
        <v>2</v>
      </c>
      <c r="B1352" s="3" t="s">
        <v>203</v>
      </c>
      <c r="C1352" s="4" t="s">
        <v>204</v>
      </c>
      <c r="D1352" s="4" t="s">
        <v>205</v>
      </c>
      <c r="E1352" s="41" t="s">
        <v>230</v>
      </c>
      <c r="F1352" s="41">
        <f>IF(E1352="Нет", 0, IF(E1352="Да", A1352, 0))</f>
        <v>0</v>
      </c>
      <c r="G1352" s="96"/>
      <c r="H1352" s="41" t="s">
        <v>230</v>
      </c>
      <c r="I1352" s="41">
        <f>IF(H1352="Нет", 0, IF(H1352="Да", A1352, 0))</f>
        <v>0</v>
      </c>
      <c r="K1352" s="3">
        <v>2</v>
      </c>
      <c r="L1352" s="3" t="s">
        <v>7</v>
      </c>
      <c r="M1352" s="4" t="s">
        <v>8</v>
      </c>
      <c r="N1352" s="4" t="s">
        <v>9</v>
      </c>
      <c r="O1352" s="43" t="s">
        <v>230</v>
      </c>
      <c r="P1352" s="41">
        <f>IF(O1352="Нет", 0, IF(O1352="Да", K1352, 0))</f>
        <v>0</v>
      </c>
      <c r="Q1352" s="96"/>
      <c r="R1352" s="43" t="s">
        <v>230</v>
      </c>
      <c r="S1352" s="41">
        <f>IF(R1352="Нет", 0, IF(R1352="Да", K1352, 0))</f>
        <v>0</v>
      </c>
    </row>
    <row r="1353" spans="1:19" ht="105">
      <c r="A1353" s="3">
        <v>3</v>
      </c>
      <c r="B1353" s="3" t="s">
        <v>206</v>
      </c>
      <c r="C1353" s="4" t="s">
        <v>207</v>
      </c>
      <c r="D1353" s="4" t="s">
        <v>208</v>
      </c>
      <c r="E1353" s="41" t="s">
        <v>230</v>
      </c>
      <c r="F1353" s="41">
        <f>IF(E1353="Нет", 0, IF(E1353="Да", A1353, 0))</f>
        <v>0</v>
      </c>
      <c r="G1353" s="96"/>
      <c r="H1353" s="41" t="s">
        <v>230</v>
      </c>
      <c r="I1353" s="41">
        <f>IF(H1353="Нет", 0, IF(H1353="Да", A1353, 0))</f>
        <v>0</v>
      </c>
      <c r="K1353" s="3">
        <v>3</v>
      </c>
      <c r="L1353" s="4" t="s">
        <v>17</v>
      </c>
      <c r="M1353" s="4" t="s">
        <v>10</v>
      </c>
      <c r="N1353" s="4" t="s">
        <v>11</v>
      </c>
      <c r="O1353" s="43" t="s">
        <v>230</v>
      </c>
      <c r="P1353" s="41">
        <f>IF(O1353="Нет", 0, IF(O1353="Да", K1353, 0))</f>
        <v>0</v>
      </c>
      <c r="Q1353" s="96"/>
      <c r="R1353" s="43" t="s">
        <v>230</v>
      </c>
      <c r="S1353" s="41">
        <f>IF(R1353="Нет", 0, IF(R1353="Да", K1353, 0))</f>
        <v>0</v>
      </c>
    </row>
    <row r="1354" spans="1:19" ht="120">
      <c r="A1354" s="3">
        <v>4</v>
      </c>
      <c r="B1354" s="3" t="s">
        <v>209</v>
      </c>
      <c r="C1354" s="4" t="s">
        <v>210</v>
      </c>
      <c r="D1354" s="4" t="s">
        <v>211</v>
      </c>
      <c r="E1354" s="41" t="s">
        <v>230</v>
      </c>
      <c r="F1354" s="41">
        <f>IF(E1354="Нет", 0, IF(E1354="Да", A1354, 0))</f>
        <v>0</v>
      </c>
      <c r="G1354" s="96"/>
      <c r="H1354" s="41" t="s">
        <v>230</v>
      </c>
      <c r="I1354" s="41">
        <f>IF(H1354="Нет", 0, IF(H1354="Да", A1354, 0))</f>
        <v>0</v>
      </c>
      <c r="K1354" s="3">
        <v>4</v>
      </c>
      <c r="L1354" s="3" t="s">
        <v>12</v>
      </c>
      <c r="M1354" s="4" t="s">
        <v>13</v>
      </c>
      <c r="N1354" s="4" t="s">
        <v>14</v>
      </c>
      <c r="O1354" s="43" t="s">
        <v>230</v>
      </c>
      <c r="P1354" s="41">
        <f>IF(O1354="Нет", 0, IF(O1354="Да", K1354, 0))</f>
        <v>0</v>
      </c>
      <c r="Q1354" s="96"/>
      <c r="R1354" s="43" t="s">
        <v>230</v>
      </c>
      <c r="S1354" s="41">
        <f>IF(R1354="Нет", 0, IF(R1354="Да", K1354, 0))</f>
        <v>0</v>
      </c>
    </row>
    <row r="1355" spans="1:19" ht="135">
      <c r="A1355" s="3">
        <v>5</v>
      </c>
      <c r="B1355" s="3" t="s">
        <v>212</v>
      </c>
      <c r="C1355" s="4" t="s">
        <v>213</v>
      </c>
      <c r="D1355" s="4" t="s">
        <v>214</v>
      </c>
      <c r="E1355" s="41" t="s">
        <v>230</v>
      </c>
      <c r="F1355" s="42">
        <f>IF(E1355="Нет", 0, IF(E1355="Да", A1355, 0))</f>
        <v>0</v>
      </c>
      <c r="G1355" s="97"/>
      <c r="H1355" s="41" t="s">
        <v>230</v>
      </c>
      <c r="I1355" s="42">
        <f>IF(H1355="Нет", 0, IF(H1355="Да", A1355, 0))</f>
        <v>0</v>
      </c>
      <c r="K1355" s="3">
        <v>5</v>
      </c>
      <c r="L1355" s="3" t="s">
        <v>15</v>
      </c>
      <c r="M1355" s="4" t="s">
        <v>16</v>
      </c>
      <c r="N1355" s="4" t="s">
        <v>18</v>
      </c>
      <c r="O1355" s="43" t="s">
        <v>230</v>
      </c>
      <c r="P1355" s="42">
        <f>IF(O1355="Нет", 0, IF(O1355="Да", K1355, 0))</f>
        <v>0</v>
      </c>
      <c r="Q1355" s="97"/>
      <c r="R1355" s="43" t="s">
        <v>230</v>
      </c>
      <c r="S1355" s="42">
        <f>IF(R1355="Нет", 0, IF(R1355="Да", K1355, 0))</f>
        <v>0</v>
      </c>
    </row>
  </sheetData>
  <mergeCells count="228">
    <mergeCell ref="G44:G48"/>
    <mergeCell ref="Q44:Q48"/>
    <mergeCell ref="G1329:G1333"/>
    <mergeCell ref="Q1329:Q1333"/>
    <mergeCell ref="G1340:G1344"/>
    <mergeCell ref="Q1340:Q1344"/>
    <mergeCell ref="G1351:G1355"/>
    <mergeCell ref="Q1351:Q1355"/>
    <mergeCell ref="G1294:G1298"/>
    <mergeCell ref="Q1294:Q1298"/>
    <mergeCell ref="G1305:G1309"/>
    <mergeCell ref="Q1305:Q1309"/>
    <mergeCell ref="G1316:G1320"/>
    <mergeCell ref="Q1316:Q1320"/>
    <mergeCell ref="G1261:G1265"/>
    <mergeCell ref="Q1261:Q1265"/>
    <mergeCell ref="G1272:G1276"/>
    <mergeCell ref="Q1272:Q1276"/>
    <mergeCell ref="G1283:G1287"/>
    <mergeCell ref="Q1283:Q1287"/>
    <mergeCell ref="G1228:G1232"/>
    <mergeCell ref="Q1228:Q1232"/>
    <mergeCell ref="G1239:G1243"/>
    <mergeCell ref="Q1239:Q1243"/>
    <mergeCell ref="G1250:G1254"/>
    <mergeCell ref="Q1250:Q1254"/>
    <mergeCell ref="G1193:G1197"/>
    <mergeCell ref="Q1193:Q1197"/>
    <mergeCell ref="G1204:G1208"/>
    <mergeCell ref="Q1204:Q1208"/>
    <mergeCell ref="G1217:G1221"/>
    <mergeCell ref="Q1217:Q1221"/>
    <mergeCell ref="G1147:G1151"/>
    <mergeCell ref="Q1147:Q1151"/>
    <mergeCell ref="G1158:G1162"/>
    <mergeCell ref="Q1158:Q1162"/>
    <mergeCell ref="G1171:G1175"/>
    <mergeCell ref="Q1171:Q1175"/>
    <mergeCell ref="G1182:G1186"/>
    <mergeCell ref="Q1182:Q1186"/>
    <mergeCell ref="G1114:G1118"/>
    <mergeCell ref="Q1114:Q1118"/>
    <mergeCell ref="G1125:G1129"/>
    <mergeCell ref="Q1125:Q1129"/>
    <mergeCell ref="G1136:G1140"/>
    <mergeCell ref="Q1136:Q1140"/>
    <mergeCell ref="G1081:G1085"/>
    <mergeCell ref="Q1081:Q1085"/>
    <mergeCell ref="G1092:G1096"/>
    <mergeCell ref="Q1092:Q1096"/>
    <mergeCell ref="G1103:G1107"/>
    <mergeCell ref="Q1103:Q1107"/>
    <mergeCell ref="G1046:G1050"/>
    <mergeCell ref="Q1046:Q1050"/>
    <mergeCell ref="G1059:G1063"/>
    <mergeCell ref="Q1059:Q1063"/>
    <mergeCell ref="G1070:G1074"/>
    <mergeCell ref="Q1070:Q1074"/>
    <mergeCell ref="G1010:G1014"/>
    <mergeCell ref="Q1010:Q1014"/>
    <mergeCell ref="G1022:G1026"/>
    <mergeCell ref="Q1022:Q1026"/>
    <mergeCell ref="G1034:G1038"/>
    <mergeCell ref="Q1034:Q1038"/>
    <mergeCell ref="G976:G980"/>
    <mergeCell ref="Q976:Q980"/>
    <mergeCell ref="G988:G992"/>
    <mergeCell ref="Q988:Q992"/>
    <mergeCell ref="G999:G1003"/>
    <mergeCell ref="Q999:Q1003"/>
    <mergeCell ref="G940:G944"/>
    <mergeCell ref="Q940:Q944"/>
    <mergeCell ref="G952:G956"/>
    <mergeCell ref="Q952:Q956"/>
    <mergeCell ref="G964:G968"/>
    <mergeCell ref="Q964:Q968"/>
    <mergeCell ref="G904:G908"/>
    <mergeCell ref="Q904:Q908"/>
    <mergeCell ref="G916:G920"/>
    <mergeCell ref="Q916:Q920"/>
    <mergeCell ref="G927:G931"/>
    <mergeCell ref="Q927:Q931"/>
    <mergeCell ref="G868:G872"/>
    <mergeCell ref="Q868:Q872"/>
    <mergeCell ref="G880:G884"/>
    <mergeCell ref="Q880:Q884"/>
    <mergeCell ref="G892:G896"/>
    <mergeCell ref="Q892:Q896"/>
    <mergeCell ref="G831:G835"/>
    <mergeCell ref="Q831:Q835"/>
    <mergeCell ref="G843:G847"/>
    <mergeCell ref="Q843:Q847"/>
    <mergeCell ref="G855:G859"/>
    <mergeCell ref="Q855:Q859"/>
    <mergeCell ref="G796:G800"/>
    <mergeCell ref="Q796:Q800"/>
    <mergeCell ref="G808:G812"/>
    <mergeCell ref="Q808:Q812"/>
    <mergeCell ref="G820:G824"/>
    <mergeCell ref="Q820:Q824"/>
    <mergeCell ref="G760:G764"/>
    <mergeCell ref="Q760:Q764"/>
    <mergeCell ref="G772:G776"/>
    <mergeCell ref="Q772:Q776"/>
    <mergeCell ref="G784:G788"/>
    <mergeCell ref="Q784:Q788"/>
    <mergeCell ref="G724:G728"/>
    <mergeCell ref="Q724:Q728"/>
    <mergeCell ref="G736:G740"/>
    <mergeCell ref="Q736:Q740"/>
    <mergeCell ref="G748:G752"/>
    <mergeCell ref="Q748:Q752"/>
    <mergeCell ref="G689:G693"/>
    <mergeCell ref="Q689:Q693"/>
    <mergeCell ref="G701:G705"/>
    <mergeCell ref="Q701:Q705"/>
    <mergeCell ref="G712:G716"/>
    <mergeCell ref="Q712:Q716"/>
    <mergeCell ref="G653:G657"/>
    <mergeCell ref="Q653:Q657"/>
    <mergeCell ref="G665:G669"/>
    <mergeCell ref="Q665:Q669"/>
    <mergeCell ref="G677:G681"/>
    <mergeCell ref="Q677:Q681"/>
    <mergeCell ref="G616:G620"/>
    <mergeCell ref="Q616:Q620"/>
    <mergeCell ref="G628:G632"/>
    <mergeCell ref="Q628:Q632"/>
    <mergeCell ref="G640:G644"/>
    <mergeCell ref="Q640:Q644"/>
    <mergeCell ref="G590:G594"/>
    <mergeCell ref="Q590:Q594"/>
    <mergeCell ref="G602:G606"/>
    <mergeCell ref="Q602:Q606"/>
    <mergeCell ref="G554:G558"/>
    <mergeCell ref="Q554:Q558"/>
    <mergeCell ref="G566:G570"/>
    <mergeCell ref="Q566:Q570"/>
    <mergeCell ref="G578:G582"/>
    <mergeCell ref="Q578:Q582"/>
    <mergeCell ref="G494:G498"/>
    <mergeCell ref="Q494:Q498"/>
    <mergeCell ref="G506:G510"/>
    <mergeCell ref="Q506:Q510"/>
    <mergeCell ref="G518:G522"/>
    <mergeCell ref="Q518:Q522"/>
    <mergeCell ref="G530:G534"/>
    <mergeCell ref="Q530:Q534"/>
    <mergeCell ref="G542:G546"/>
    <mergeCell ref="Q542:Q546"/>
    <mergeCell ref="G459:G463"/>
    <mergeCell ref="Q459:Q463"/>
    <mergeCell ref="G471:G475"/>
    <mergeCell ref="Q471:Q475"/>
    <mergeCell ref="G483:G487"/>
    <mergeCell ref="Q483:Q487"/>
    <mergeCell ref="G9:G13"/>
    <mergeCell ref="Q9:Q13"/>
    <mergeCell ref="G21:G25"/>
    <mergeCell ref="Q21:Q25"/>
    <mergeCell ref="G33:G37"/>
    <mergeCell ref="Q33:Q37"/>
    <mergeCell ref="G55:G59"/>
    <mergeCell ref="Q55:Q59"/>
    <mergeCell ref="G67:G71"/>
    <mergeCell ref="Q67:Q71"/>
    <mergeCell ref="G79:G83"/>
    <mergeCell ref="Q79:Q83"/>
    <mergeCell ref="G91:G95"/>
    <mergeCell ref="Q91:Q95"/>
    <mergeCell ref="G103:G107"/>
    <mergeCell ref="Q103:Q107"/>
    <mergeCell ref="G115:G119"/>
    <mergeCell ref="Q115:Q119"/>
    <mergeCell ref="G127:G131"/>
    <mergeCell ref="Q127:Q131"/>
    <mergeCell ref="G139:G143"/>
    <mergeCell ref="Q139:Q143"/>
    <mergeCell ref="G151:G155"/>
    <mergeCell ref="Q151:Q155"/>
    <mergeCell ref="G163:G167"/>
    <mergeCell ref="Q163:Q167"/>
    <mergeCell ref="G175:G179"/>
    <mergeCell ref="Q175:Q179"/>
    <mergeCell ref="G188:G192"/>
    <mergeCell ref="Q188:Q192"/>
    <mergeCell ref="G200:G204"/>
    <mergeCell ref="Q200:Q204"/>
    <mergeCell ref="G212:G216"/>
    <mergeCell ref="Q212:Q216"/>
    <mergeCell ref="G224:G228"/>
    <mergeCell ref="Q224:Q228"/>
    <mergeCell ref="G236:G240"/>
    <mergeCell ref="Q236:Q240"/>
    <mergeCell ref="G248:G252"/>
    <mergeCell ref="Q248:Q252"/>
    <mergeCell ref="G260:G264"/>
    <mergeCell ref="Q260:Q264"/>
    <mergeCell ref="G273:G277"/>
    <mergeCell ref="Q273:Q277"/>
    <mergeCell ref="G285:G289"/>
    <mergeCell ref="Q285:Q289"/>
    <mergeCell ref="G297:G301"/>
    <mergeCell ref="Q297:Q301"/>
    <mergeCell ref="G309:G313"/>
    <mergeCell ref="Q309:Q313"/>
    <mergeCell ref="G321:G325"/>
    <mergeCell ref="Q321:Q325"/>
    <mergeCell ref="G333:G337"/>
    <mergeCell ref="Q333:Q337"/>
    <mergeCell ref="G347:G351"/>
    <mergeCell ref="Q347:Q351"/>
    <mergeCell ref="G359:G363"/>
    <mergeCell ref="Q359:Q363"/>
    <mergeCell ref="G372:G376"/>
    <mergeCell ref="Q372:Q376"/>
    <mergeCell ref="G384:G388"/>
    <mergeCell ref="Q384:Q388"/>
    <mergeCell ref="G396:G400"/>
    <mergeCell ref="Q396:Q400"/>
    <mergeCell ref="G410:G414"/>
    <mergeCell ref="Q410:Q414"/>
    <mergeCell ref="G447:G451"/>
    <mergeCell ref="Q447:Q451"/>
    <mergeCell ref="G422:G426"/>
    <mergeCell ref="Q422:Q426"/>
    <mergeCell ref="G435:G439"/>
    <mergeCell ref="Q435:Q439"/>
  </mergeCells>
  <conditionalFormatting sqref="E9:E13">
    <cfRule type="expression" dxfId="3684" priority="9169" stopIfTrue="1">
      <formula>$D$6="Да"</formula>
    </cfRule>
    <cfRule type="colorScale" priority="9168">
      <colorScale>
        <cfvo type="min"/>
        <cfvo type="percentile" val="50"/>
        <cfvo type="max"/>
        <color rgb="FF63BE7B"/>
        <color rgb="FFFFEB84"/>
        <color rgb="FFF8696B"/>
      </colorScale>
    </cfRule>
  </conditionalFormatting>
  <conditionalFormatting sqref="E21:E25">
    <cfRule type="colorScale" priority="9104">
      <colorScale>
        <cfvo type="min"/>
        <cfvo type="percentile" val="50"/>
        <cfvo type="max"/>
        <color rgb="FF63BE7B"/>
        <color rgb="FFFFEB84"/>
        <color rgb="FFF8696B"/>
      </colorScale>
    </cfRule>
    <cfRule type="expression" dxfId="3683" priority="9103">
      <formula>$D$6="Нет"</formula>
    </cfRule>
    <cfRule type="expression" dxfId="3682" priority="9105" stopIfTrue="1">
      <formula>$D$6="Да"</formula>
    </cfRule>
  </conditionalFormatting>
  <conditionalFormatting sqref="E33:E36">
    <cfRule type="colorScale" priority="9061">
      <colorScale>
        <cfvo type="min"/>
        <cfvo type="percentile" val="50"/>
        <cfvo type="max"/>
        <color rgb="FF63BE7B"/>
        <color rgb="FFFFEB84"/>
        <color rgb="FFF8696B"/>
      </colorScale>
    </cfRule>
    <cfRule type="expression" dxfId="3681" priority="9062" stopIfTrue="1">
      <formula>$D$6="Да"</formula>
    </cfRule>
  </conditionalFormatting>
  <conditionalFormatting sqref="E33:E37">
    <cfRule type="expression" dxfId="3680" priority="6637">
      <formula>$D$6="Нет"</formula>
    </cfRule>
  </conditionalFormatting>
  <conditionalFormatting sqref="E37">
    <cfRule type="colorScale" priority="6638">
      <colorScale>
        <cfvo type="min"/>
        <cfvo type="percentile" val="50"/>
        <cfvo type="max"/>
        <color rgb="FF63BE7B"/>
        <color rgb="FFFFEB84"/>
        <color rgb="FFF8696B"/>
      </colorScale>
    </cfRule>
    <cfRule type="expression" dxfId="3679" priority="6639" stopIfTrue="1">
      <formula>$D$6="Да"</formula>
    </cfRule>
  </conditionalFormatting>
  <conditionalFormatting sqref="E44:E47">
    <cfRule type="expression" dxfId="3678" priority="152" stopIfTrue="1">
      <formula>$D$6="Да"</formula>
    </cfRule>
    <cfRule type="expression" dxfId="3677" priority="150">
      <formula>$D$6="Нет"</formula>
    </cfRule>
    <cfRule type="colorScale" priority="151">
      <colorScale>
        <cfvo type="min"/>
        <cfvo type="percentile" val="50"/>
        <cfvo type="max"/>
        <color rgb="FF63BE7B"/>
        <color rgb="FFFFEB84"/>
        <color rgb="FFF8696B"/>
      </colorScale>
    </cfRule>
  </conditionalFormatting>
  <conditionalFormatting sqref="E48">
    <cfRule type="expression" dxfId="3676" priority="107">
      <formula>$D$6="Нет"</formula>
    </cfRule>
    <cfRule type="colorScale" priority="108">
      <colorScale>
        <cfvo type="min"/>
        <cfvo type="percentile" val="50"/>
        <cfvo type="max"/>
        <color rgb="FF63BE7B"/>
        <color rgb="FFFFEB84"/>
        <color rgb="FFF8696B"/>
      </colorScale>
    </cfRule>
    <cfRule type="expression" dxfId="3675" priority="109" stopIfTrue="1">
      <formula>$D$6="Да"</formula>
    </cfRule>
  </conditionalFormatting>
  <conditionalFormatting sqref="E55:E58">
    <cfRule type="expression" dxfId="3674" priority="9019" stopIfTrue="1">
      <formula>$D$6="Да"</formula>
    </cfRule>
    <cfRule type="colorScale" priority="9018">
      <colorScale>
        <cfvo type="min"/>
        <cfvo type="percentile" val="50"/>
        <cfvo type="max"/>
        <color rgb="FF63BE7B"/>
        <color rgb="FFFFEB84"/>
        <color rgb="FFF8696B"/>
      </colorScale>
    </cfRule>
  </conditionalFormatting>
  <conditionalFormatting sqref="E55:E59">
    <cfRule type="expression" dxfId="3673" priority="6634">
      <formula>$D$6="Нет"</formula>
    </cfRule>
  </conditionalFormatting>
  <conditionalFormatting sqref="E59">
    <cfRule type="expression" dxfId="3672" priority="6636" stopIfTrue="1">
      <formula>$D$6="Да"</formula>
    </cfRule>
    <cfRule type="colorScale" priority="6635">
      <colorScale>
        <cfvo type="min"/>
        <cfvo type="percentile" val="50"/>
        <cfvo type="max"/>
        <color rgb="FF63BE7B"/>
        <color rgb="FFFFEB84"/>
        <color rgb="FFF8696B"/>
      </colorScale>
    </cfRule>
  </conditionalFormatting>
  <conditionalFormatting sqref="E67:E70">
    <cfRule type="colorScale" priority="8975">
      <colorScale>
        <cfvo type="min"/>
        <cfvo type="percentile" val="50"/>
        <cfvo type="max"/>
        <color rgb="FF63BE7B"/>
        <color rgb="FFFFEB84"/>
        <color rgb="FFF8696B"/>
      </colorScale>
    </cfRule>
    <cfRule type="expression" dxfId="3671" priority="8976" stopIfTrue="1">
      <formula>$D$6="Да"</formula>
    </cfRule>
  </conditionalFormatting>
  <conditionalFormatting sqref="E67:E71">
    <cfRule type="expression" dxfId="3670" priority="6631">
      <formula>$D$6="Нет"</formula>
    </cfRule>
  </conditionalFormatting>
  <conditionalFormatting sqref="E71">
    <cfRule type="colorScale" priority="6632">
      <colorScale>
        <cfvo type="min"/>
        <cfvo type="percentile" val="50"/>
        <cfvo type="max"/>
        <color rgb="FF63BE7B"/>
        <color rgb="FFFFEB84"/>
        <color rgb="FFF8696B"/>
      </colorScale>
    </cfRule>
    <cfRule type="expression" dxfId="3669" priority="6633" stopIfTrue="1">
      <formula>$D$6="Да"</formula>
    </cfRule>
  </conditionalFormatting>
  <conditionalFormatting sqref="E79:E83">
    <cfRule type="expression" dxfId="3668" priority="8933" stopIfTrue="1">
      <formula>$D$6="Да"</formula>
    </cfRule>
    <cfRule type="colorScale" priority="8932">
      <colorScale>
        <cfvo type="min"/>
        <cfvo type="percentile" val="50"/>
        <cfvo type="max"/>
        <color rgb="FF63BE7B"/>
        <color rgb="FFFFEB84"/>
        <color rgb="FFF8696B"/>
      </colorScale>
    </cfRule>
    <cfRule type="expression" dxfId="3667" priority="8931">
      <formula>$D$6="Нет"</formula>
    </cfRule>
  </conditionalFormatting>
  <conditionalFormatting sqref="E91:E94">
    <cfRule type="colorScale" priority="8889">
      <colorScale>
        <cfvo type="min"/>
        <cfvo type="percentile" val="50"/>
        <cfvo type="max"/>
        <color rgb="FF63BE7B"/>
        <color rgb="FFFFEB84"/>
        <color rgb="FFF8696B"/>
      </colorScale>
    </cfRule>
    <cfRule type="expression" dxfId="3666" priority="8890" stopIfTrue="1">
      <formula>$D$6="Да"</formula>
    </cfRule>
  </conditionalFormatting>
  <conditionalFormatting sqref="E91:E95">
    <cfRule type="expression" dxfId="3665" priority="6628">
      <formula>$D$6="Нет"</formula>
    </cfRule>
  </conditionalFormatting>
  <conditionalFormatting sqref="E95">
    <cfRule type="expression" dxfId="3664" priority="6630" stopIfTrue="1">
      <formula>$D$6="Да"</formula>
    </cfRule>
    <cfRule type="colorScale" priority="6629">
      <colorScale>
        <cfvo type="min"/>
        <cfvo type="percentile" val="50"/>
        <cfvo type="max"/>
        <color rgb="FF63BE7B"/>
        <color rgb="FFFFEB84"/>
        <color rgb="FFF8696B"/>
      </colorScale>
    </cfRule>
  </conditionalFormatting>
  <conditionalFormatting sqref="E103:E105 E108">
    <cfRule type="expression" dxfId="3663" priority="8847" stopIfTrue="1">
      <formula>$D$6="Да"</formula>
    </cfRule>
    <cfRule type="colorScale" priority="8846">
      <colorScale>
        <cfvo type="min"/>
        <cfvo type="percentile" val="50"/>
        <cfvo type="max"/>
        <color rgb="FF63BE7B"/>
        <color rgb="FFFFEB84"/>
        <color rgb="FFF8696B"/>
      </colorScale>
    </cfRule>
  </conditionalFormatting>
  <conditionalFormatting sqref="E103:E108">
    <cfRule type="expression" dxfId="3662" priority="6622">
      <formula>$D$6="Нет"</formula>
    </cfRule>
  </conditionalFormatting>
  <conditionalFormatting sqref="E106">
    <cfRule type="colorScale" priority="6626">
      <colorScale>
        <cfvo type="min"/>
        <cfvo type="percentile" val="50"/>
        <cfvo type="max"/>
        <color rgb="FF63BE7B"/>
        <color rgb="FFFFEB84"/>
        <color rgb="FFF8696B"/>
      </colorScale>
    </cfRule>
    <cfRule type="expression" dxfId="3661" priority="6627" stopIfTrue="1">
      <formula>$D$6="Да"</formula>
    </cfRule>
  </conditionalFormatting>
  <conditionalFormatting sqref="E107">
    <cfRule type="colorScale" priority="6623">
      <colorScale>
        <cfvo type="min"/>
        <cfvo type="percentile" val="50"/>
        <cfvo type="max"/>
        <color rgb="FF63BE7B"/>
        <color rgb="FFFFEB84"/>
        <color rgb="FFF8696B"/>
      </colorScale>
    </cfRule>
    <cfRule type="expression" dxfId="3660" priority="6624" stopIfTrue="1">
      <formula>$D$6="Да"</formula>
    </cfRule>
  </conditionalFormatting>
  <conditionalFormatting sqref="E115:E118">
    <cfRule type="colorScale" priority="8803">
      <colorScale>
        <cfvo type="min"/>
        <cfvo type="percentile" val="50"/>
        <cfvo type="max"/>
        <color rgb="FF63BE7B"/>
        <color rgb="FFFFEB84"/>
        <color rgb="FFF8696B"/>
      </colorScale>
    </cfRule>
    <cfRule type="expression" dxfId="3659" priority="8804" stopIfTrue="1">
      <formula>$D$6="Да"</formula>
    </cfRule>
  </conditionalFormatting>
  <conditionalFormatting sqref="E115:E119">
    <cfRule type="expression" dxfId="3658" priority="6619">
      <formula>$D$6="Нет"</formula>
    </cfRule>
  </conditionalFormatting>
  <conditionalFormatting sqref="E119">
    <cfRule type="colorScale" priority="6620">
      <colorScale>
        <cfvo type="min"/>
        <cfvo type="percentile" val="50"/>
        <cfvo type="max"/>
        <color rgb="FF63BE7B"/>
        <color rgb="FFFFEB84"/>
        <color rgb="FFF8696B"/>
      </colorScale>
    </cfRule>
    <cfRule type="expression" dxfId="3657" priority="6621" stopIfTrue="1">
      <formula>$D$6="Да"</formula>
    </cfRule>
  </conditionalFormatting>
  <conditionalFormatting sqref="E127:E130">
    <cfRule type="colorScale" priority="8760">
      <colorScale>
        <cfvo type="min"/>
        <cfvo type="percentile" val="50"/>
        <cfvo type="max"/>
        <color rgb="FF63BE7B"/>
        <color rgb="FFFFEB84"/>
        <color rgb="FFF8696B"/>
      </colorScale>
    </cfRule>
    <cfRule type="expression" dxfId="3656" priority="8761" stopIfTrue="1">
      <formula>$D$6="Да"</formula>
    </cfRule>
  </conditionalFormatting>
  <conditionalFormatting sqref="E127:E131">
    <cfRule type="expression" dxfId="3655" priority="6616">
      <formula>$D$6="Нет"</formula>
    </cfRule>
  </conditionalFormatting>
  <conditionalFormatting sqref="E131">
    <cfRule type="expression" dxfId="3654" priority="6618" stopIfTrue="1">
      <formula>$D$6="Да"</formula>
    </cfRule>
    <cfRule type="colorScale" priority="6617">
      <colorScale>
        <cfvo type="min"/>
        <cfvo type="percentile" val="50"/>
        <cfvo type="max"/>
        <color rgb="FF63BE7B"/>
        <color rgb="FFFFEB84"/>
        <color rgb="FFF8696B"/>
      </colorScale>
    </cfRule>
  </conditionalFormatting>
  <conditionalFormatting sqref="E139:E142">
    <cfRule type="colorScale" priority="8717">
      <colorScale>
        <cfvo type="min"/>
        <cfvo type="percentile" val="50"/>
        <cfvo type="max"/>
        <color rgb="FF63BE7B"/>
        <color rgb="FFFFEB84"/>
        <color rgb="FFF8696B"/>
      </colorScale>
    </cfRule>
    <cfRule type="expression" dxfId="3653" priority="8718" stopIfTrue="1">
      <formula>$D$6="Да"</formula>
    </cfRule>
  </conditionalFormatting>
  <conditionalFormatting sqref="E139:E143">
    <cfRule type="expression" dxfId="3652" priority="6613">
      <formula>$D$6="Нет"</formula>
    </cfRule>
  </conditionalFormatting>
  <conditionalFormatting sqref="E143">
    <cfRule type="expression" dxfId="3651" priority="6615" stopIfTrue="1">
      <formula>$D$6="Да"</formula>
    </cfRule>
    <cfRule type="colorScale" priority="6614">
      <colorScale>
        <cfvo type="min"/>
        <cfvo type="percentile" val="50"/>
        <cfvo type="max"/>
        <color rgb="FF63BE7B"/>
        <color rgb="FFFFEB84"/>
        <color rgb="FFF8696B"/>
      </colorScale>
    </cfRule>
  </conditionalFormatting>
  <conditionalFormatting sqref="E151:E154">
    <cfRule type="expression" dxfId="3650" priority="8675" stopIfTrue="1">
      <formula>$D$6="Да"</formula>
    </cfRule>
    <cfRule type="colorScale" priority="8674">
      <colorScale>
        <cfvo type="min"/>
        <cfvo type="percentile" val="50"/>
        <cfvo type="max"/>
        <color rgb="FF63BE7B"/>
        <color rgb="FFFFEB84"/>
        <color rgb="FFF8696B"/>
      </colorScale>
    </cfRule>
  </conditionalFormatting>
  <conditionalFormatting sqref="E151:E155">
    <cfRule type="expression" dxfId="3649" priority="6610">
      <formula>$D$6="Нет"</formula>
    </cfRule>
  </conditionalFormatting>
  <conditionalFormatting sqref="E155">
    <cfRule type="colorScale" priority="6611">
      <colorScale>
        <cfvo type="min"/>
        <cfvo type="percentile" val="50"/>
        <cfvo type="max"/>
        <color rgb="FF63BE7B"/>
        <color rgb="FFFFEB84"/>
        <color rgb="FFF8696B"/>
      </colorScale>
    </cfRule>
    <cfRule type="expression" dxfId="3648" priority="6612" stopIfTrue="1">
      <formula>$D$6="Да"</formula>
    </cfRule>
  </conditionalFormatting>
  <conditionalFormatting sqref="E163:E166">
    <cfRule type="colorScale" priority="8631">
      <colorScale>
        <cfvo type="min"/>
        <cfvo type="percentile" val="50"/>
        <cfvo type="max"/>
        <color rgb="FF63BE7B"/>
        <color rgb="FFFFEB84"/>
        <color rgb="FFF8696B"/>
      </colorScale>
    </cfRule>
    <cfRule type="expression" dxfId="3647" priority="8632" stopIfTrue="1">
      <formula>$D$6="Да"</formula>
    </cfRule>
  </conditionalFormatting>
  <conditionalFormatting sqref="E163:E167">
    <cfRule type="expression" dxfId="3646" priority="6607">
      <formula>$D$6="Нет"</formula>
    </cfRule>
  </conditionalFormatting>
  <conditionalFormatting sqref="E167">
    <cfRule type="colorScale" priority="6608">
      <colorScale>
        <cfvo type="min"/>
        <cfvo type="percentile" val="50"/>
        <cfvo type="max"/>
        <color rgb="FF63BE7B"/>
        <color rgb="FFFFEB84"/>
        <color rgb="FFF8696B"/>
      </colorScale>
    </cfRule>
    <cfRule type="expression" dxfId="3645" priority="6609" stopIfTrue="1">
      <formula>$D$6="Да"</formula>
    </cfRule>
  </conditionalFormatting>
  <conditionalFormatting sqref="E175:E178">
    <cfRule type="colorScale" priority="8588">
      <colorScale>
        <cfvo type="min"/>
        <cfvo type="percentile" val="50"/>
        <cfvo type="max"/>
        <color rgb="FF63BE7B"/>
        <color rgb="FFFFEB84"/>
        <color rgb="FFF8696B"/>
      </colorScale>
    </cfRule>
    <cfRule type="expression" dxfId="3644" priority="8589" stopIfTrue="1">
      <formula>$D$6="Да"</formula>
    </cfRule>
  </conditionalFormatting>
  <conditionalFormatting sqref="E175:E179">
    <cfRule type="expression" dxfId="3643" priority="6604">
      <formula>$D$6="Нет"</formula>
    </cfRule>
  </conditionalFormatting>
  <conditionalFormatting sqref="E179">
    <cfRule type="expression" dxfId="3642" priority="6606" stopIfTrue="1">
      <formula>$D$6="Да"</formula>
    </cfRule>
    <cfRule type="colorScale" priority="6605">
      <colorScale>
        <cfvo type="min"/>
        <cfvo type="percentile" val="50"/>
        <cfvo type="max"/>
        <color rgb="FF63BE7B"/>
        <color rgb="FFFFEB84"/>
        <color rgb="FFF8696B"/>
      </colorScale>
    </cfRule>
  </conditionalFormatting>
  <conditionalFormatting sqref="E188:E191">
    <cfRule type="expression" dxfId="3641" priority="8269" stopIfTrue="1">
      <formula>$D$6="Да"</formula>
    </cfRule>
    <cfRule type="colorScale" priority="8268">
      <colorScale>
        <cfvo type="min"/>
        <cfvo type="percentile" val="50"/>
        <cfvo type="max"/>
        <color rgb="FF63BE7B"/>
        <color rgb="FFFFEB84"/>
        <color rgb="FFF8696B"/>
      </colorScale>
    </cfRule>
  </conditionalFormatting>
  <conditionalFormatting sqref="E188:E192">
    <cfRule type="expression" dxfId="3640" priority="6601">
      <formula>$D$6="Нет"</formula>
    </cfRule>
  </conditionalFormatting>
  <conditionalFormatting sqref="E192">
    <cfRule type="expression" dxfId="3639" priority="6603" stopIfTrue="1">
      <formula>$D$6="Да"</formula>
    </cfRule>
    <cfRule type="colorScale" priority="6602">
      <colorScale>
        <cfvo type="min"/>
        <cfvo type="percentile" val="50"/>
        <cfvo type="max"/>
        <color rgb="FF63BE7B"/>
        <color rgb="FFFFEB84"/>
        <color rgb="FFF8696B"/>
      </colorScale>
    </cfRule>
  </conditionalFormatting>
  <conditionalFormatting sqref="E200:E203">
    <cfRule type="colorScale" priority="8243">
      <colorScale>
        <cfvo type="min"/>
        <cfvo type="percentile" val="50"/>
        <cfvo type="max"/>
        <color rgb="FF63BE7B"/>
        <color rgb="FFFFEB84"/>
        <color rgb="FFF8696B"/>
      </colorScale>
    </cfRule>
    <cfRule type="expression" dxfId="3638" priority="8244" stopIfTrue="1">
      <formula>$D$6="Да"</formula>
    </cfRule>
  </conditionalFormatting>
  <conditionalFormatting sqref="E200:E204">
    <cfRule type="expression" dxfId="3637" priority="6598">
      <formula>$D$6="Нет"</formula>
    </cfRule>
  </conditionalFormatting>
  <conditionalFormatting sqref="E204">
    <cfRule type="expression" dxfId="3636" priority="6600" stopIfTrue="1">
      <formula>$D$6="Да"</formula>
    </cfRule>
    <cfRule type="colorScale" priority="6599">
      <colorScale>
        <cfvo type="min"/>
        <cfvo type="percentile" val="50"/>
        <cfvo type="max"/>
        <color rgb="FF63BE7B"/>
        <color rgb="FFFFEB84"/>
        <color rgb="FFF8696B"/>
      </colorScale>
    </cfRule>
  </conditionalFormatting>
  <conditionalFormatting sqref="E212:E215">
    <cfRule type="colorScale" priority="8218">
      <colorScale>
        <cfvo type="min"/>
        <cfvo type="percentile" val="50"/>
        <cfvo type="max"/>
        <color rgb="FF63BE7B"/>
        <color rgb="FFFFEB84"/>
        <color rgb="FFF8696B"/>
      </colorScale>
    </cfRule>
    <cfRule type="expression" dxfId="3635" priority="8219" stopIfTrue="1">
      <formula>$D$6="Да"</formula>
    </cfRule>
  </conditionalFormatting>
  <conditionalFormatting sqref="E212:E216">
    <cfRule type="expression" dxfId="3634" priority="6595">
      <formula>$D$6="Нет"</formula>
    </cfRule>
  </conditionalFormatting>
  <conditionalFormatting sqref="E216">
    <cfRule type="expression" dxfId="3633" priority="6597" stopIfTrue="1">
      <formula>$D$6="Да"</formula>
    </cfRule>
    <cfRule type="colorScale" priority="6596">
      <colorScale>
        <cfvo type="min"/>
        <cfvo type="percentile" val="50"/>
        <cfvo type="max"/>
        <color rgb="FF63BE7B"/>
        <color rgb="FFFFEB84"/>
        <color rgb="FFF8696B"/>
      </colorScale>
    </cfRule>
  </conditionalFormatting>
  <conditionalFormatting sqref="E224:E227">
    <cfRule type="expression" dxfId="3632" priority="8131" stopIfTrue="1">
      <formula>$D$6="Да"</formula>
    </cfRule>
    <cfRule type="colorScale" priority="8130">
      <colorScale>
        <cfvo type="min"/>
        <cfvo type="percentile" val="50"/>
        <cfvo type="max"/>
        <color rgb="FF63BE7B"/>
        <color rgb="FFFFEB84"/>
        <color rgb="FFF8696B"/>
      </colorScale>
    </cfRule>
  </conditionalFormatting>
  <conditionalFormatting sqref="E224:E228">
    <cfRule type="expression" dxfId="3631" priority="6592">
      <formula>$D$6="Нет"</formula>
    </cfRule>
  </conditionalFormatting>
  <conditionalFormatting sqref="E228">
    <cfRule type="colorScale" priority="6593">
      <colorScale>
        <cfvo type="min"/>
        <cfvo type="percentile" val="50"/>
        <cfvo type="max"/>
        <color rgb="FF63BE7B"/>
        <color rgb="FFFFEB84"/>
        <color rgb="FFF8696B"/>
      </colorScale>
    </cfRule>
    <cfRule type="expression" dxfId="3630" priority="6594" stopIfTrue="1">
      <formula>$D$6="Да"</formula>
    </cfRule>
  </conditionalFormatting>
  <conditionalFormatting sqref="E236:E239">
    <cfRule type="colorScale" priority="8105">
      <colorScale>
        <cfvo type="min"/>
        <cfvo type="percentile" val="50"/>
        <cfvo type="max"/>
        <color rgb="FF63BE7B"/>
        <color rgb="FFFFEB84"/>
        <color rgb="FFF8696B"/>
      </colorScale>
    </cfRule>
    <cfRule type="expression" dxfId="3629" priority="8106" stopIfTrue="1">
      <formula>$D$6="Да"</formula>
    </cfRule>
  </conditionalFormatting>
  <conditionalFormatting sqref="E236:E240">
    <cfRule type="expression" dxfId="3628" priority="6589">
      <formula>$D$6="Нет"</formula>
    </cfRule>
  </conditionalFormatting>
  <conditionalFormatting sqref="E240">
    <cfRule type="colorScale" priority="6590">
      <colorScale>
        <cfvo type="min"/>
        <cfvo type="percentile" val="50"/>
        <cfvo type="max"/>
        <color rgb="FF63BE7B"/>
        <color rgb="FFFFEB84"/>
        <color rgb="FFF8696B"/>
      </colorScale>
    </cfRule>
    <cfRule type="expression" dxfId="3627" priority="6591" stopIfTrue="1">
      <formula>$D$6="Да"</formula>
    </cfRule>
  </conditionalFormatting>
  <conditionalFormatting sqref="E248:E251">
    <cfRule type="colorScale" priority="8080">
      <colorScale>
        <cfvo type="min"/>
        <cfvo type="percentile" val="50"/>
        <cfvo type="max"/>
        <color rgb="FF63BE7B"/>
        <color rgb="FFFFEB84"/>
        <color rgb="FFF8696B"/>
      </colorScale>
    </cfRule>
    <cfRule type="expression" dxfId="3626" priority="8081" stopIfTrue="1">
      <formula>$D$6="Да"</formula>
    </cfRule>
  </conditionalFormatting>
  <conditionalFormatting sqref="E248:E252">
    <cfRule type="expression" dxfId="3625" priority="6586">
      <formula>$D$6="Нет"</formula>
    </cfRule>
  </conditionalFormatting>
  <conditionalFormatting sqref="E252">
    <cfRule type="colorScale" priority="6587">
      <colorScale>
        <cfvo type="min"/>
        <cfvo type="percentile" val="50"/>
        <cfvo type="max"/>
        <color rgb="FF63BE7B"/>
        <color rgb="FFFFEB84"/>
        <color rgb="FFF8696B"/>
      </colorScale>
    </cfRule>
    <cfRule type="expression" dxfId="3624" priority="6588" stopIfTrue="1">
      <formula>$D$6="Да"</formula>
    </cfRule>
  </conditionalFormatting>
  <conditionalFormatting sqref="E260:E263">
    <cfRule type="colorScale" priority="7992">
      <colorScale>
        <cfvo type="min"/>
        <cfvo type="percentile" val="50"/>
        <cfvo type="max"/>
        <color rgb="FF63BE7B"/>
        <color rgb="FFFFEB84"/>
        <color rgb="FFF8696B"/>
      </colorScale>
    </cfRule>
    <cfRule type="expression" dxfId="3623" priority="7993" stopIfTrue="1">
      <formula>$D$6="Да"</formula>
    </cfRule>
  </conditionalFormatting>
  <conditionalFormatting sqref="E260:E264">
    <cfRule type="expression" dxfId="3622" priority="6583">
      <formula>$D$6="Нет"</formula>
    </cfRule>
  </conditionalFormatting>
  <conditionalFormatting sqref="E264">
    <cfRule type="expression" dxfId="3621" priority="6585" stopIfTrue="1">
      <formula>$D$6="Да"</formula>
    </cfRule>
    <cfRule type="colorScale" priority="6584">
      <colorScale>
        <cfvo type="min"/>
        <cfvo type="percentile" val="50"/>
        <cfvo type="max"/>
        <color rgb="FF63BE7B"/>
        <color rgb="FFFFEB84"/>
        <color rgb="FFF8696B"/>
      </colorScale>
    </cfRule>
  </conditionalFormatting>
  <conditionalFormatting sqref="E273:E276">
    <cfRule type="colorScale" priority="7967">
      <colorScale>
        <cfvo type="min"/>
        <cfvo type="percentile" val="50"/>
        <cfvo type="max"/>
        <color rgb="FF63BE7B"/>
        <color rgb="FFFFEB84"/>
        <color rgb="FFF8696B"/>
      </colorScale>
    </cfRule>
    <cfRule type="expression" dxfId="3620" priority="7968" stopIfTrue="1">
      <formula>$D$6="Да"</formula>
    </cfRule>
  </conditionalFormatting>
  <conditionalFormatting sqref="E273:E277">
    <cfRule type="expression" dxfId="3619" priority="6580">
      <formula>$D$6="Нет"</formula>
    </cfRule>
  </conditionalFormatting>
  <conditionalFormatting sqref="E277">
    <cfRule type="colorScale" priority="6581">
      <colorScale>
        <cfvo type="min"/>
        <cfvo type="percentile" val="50"/>
        <cfvo type="max"/>
        <color rgb="FF63BE7B"/>
        <color rgb="FFFFEB84"/>
        <color rgb="FFF8696B"/>
      </colorScale>
    </cfRule>
    <cfRule type="expression" dxfId="3618" priority="6582" stopIfTrue="1">
      <formula>$D$6="Да"</formula>
    </cfRule>
  </conditionalFormatting>
  <conditionalFormatting sqref="E285:E288">
    <cfRule type="expression" dxfId="3617" priority="7943" stopIfTrue="1">
      <formula>$D$6="Да"</formula>
    </cfRule>
    <cfRule type="colorScale" priority="7942">
      <colorScale>
        <cfvo type="min"/>
        <cfvo type="percentile" val="50"/>
        <cfvo type="max"/>
        <color rgb="FF63BE7B"/>
        <color rgb="FFFFEB84"/>
        <color rgb="FFF8696B"/>
      </colorScale>
    </cfRule>
  </conditionalFormatting>
  <conditionalFormatting sqref="E285:E289">
    <cfRule type="expression" dxfId="3616" priority="6577">
      <formula>$D$6="Нет"</formula>
    </cfRule>
  </conditionalFormatting>
  <conditionalFormatting sqref="E289">
    <cfRule type="expression" dxfId="3615" priority="6579" stopIfTrue="1">
      <formula>$D$6="Да"</formula>
    </cfRule>
    <cfRule type="colorScale" priority="6578">
      <colorScale>
        <cfvo type="min"/>
        <cfvo type="percentile" val="50"/>
        <cfvo type="max"/>
        <color rgb="FF63BE7B"/>
        <color rgb="FFFFEB84"/>
        <color rgb="FFF8696B"/>
      </colorScale>
    </cfRule>
  </conditionalFormatting>
  <conditionalFormatting sqref="E297:E300">
    <cfRule type="colorScale" priority="7644">
      <colorScale>
        <cfvo type="min"/>
        <cfvo type="percentile" val="50"/>
        <cfvo type="max"/>
        <color rgb="FF63BE7B"/>
        <color rgb="FFFFEB84"/>
        <color rgb="FFF8696B"/>
      </colorScale>
    </cfRule>
    <cfRule type="expression" dxfId="3614" priority="7645" stopIfTrue="1">
      <formula>$D$6="Да"</formula>
    </cfRule>
  </conditionalFormatting>
  <conditionalFormatting sqref="E297:E301">
    <cfRule type="expression" dxfId="3613" priority="6574">
      <formula>$D$6="Нет"</formula>
    </cfRule>
  </conditionalFormatting>
  <conditionalFormatting sqref="E301">
    <cfRule type="colorScale" priority="6575">
      <colorScale>
        <cfvo type="min"/>
        <cfvo type="percentile" val="50"/>
        <cfvo type="max"/>
        <color rgb="FF63BE7B"/>
        <color rgb="FFFFEB84"/>
        <color rgb="FFF8696B"/>
      </colorScale>
    </cfRule>
    <cfRule type="expression" dxfId="3612" priority="6576" stopIfTrue="1">
      <formula>$D$6="Да"</formula>
    </cfRule>
  </conditionalFormatting>
  <conditionalFormatting sqref="E309:E312">
    <cfRule type="colorScale" priority="7619">
      <colorScale>
        <cfvo type="min"/>
        <cfvo type="percentile" val="50"/>
        <cfvo type="max"/>
        <color rgb="FF63BE7B"/>
        <color rgb="FFFFEB84"/>
        <color rgb="FFF8696B"/>
      </colorScale>
    </cfRule>
    <cfRule type="expression" dxfId="3611" priority="7620" stopIfTrue="1">
      <formula>$D$6="Да"</formula>
    </cfRule>
  </conditionalFormatting>
  <conditionalFormatting sqref="E309:E313">
    <cfRule type="expression" dxfId="3610" priority="6571">
      <formula>$D$6="Нет"</formula>
    </cfRule>
  </conditionalFormatting>
  <conditionalFormatting sqref="E313">
    <cfRule type="expression" dxfId="3609" priority="6573" stopIfTrue="1">
      <formula>$D$6="Да"</formula>
    </cfRule>
    <cfRule type="colorScale" priority="6572">
      <colorScale>
        <cfvo type="min"/>
        <cfvo type="percentile" val="50"/>
        <cfvo type="max"/>
        <color rgb="FF63BE7B"/>
        <color rgb="FFFFEB84"/>
        <color rgb="FFF8696B"/>
      </colorScale>
    </cfRule>
  </conditionalFormatting>
  <conditionalFormatting sqref="E321:E324">
    <cfRule type="colorScale" priority="7594">
      <colorScale>
        <cfvo type="min"/>
        <cfvo type="percentile" val="50"/>
        <cfvo type="max"/>
        <color rgb="FF63BE7B"/>
        <color rgb="FFFFEB84"/>
        <color rgb="FFF8696B"/>
      </colorScale>
    </cfRule>
    <cfRule type="expression" dxfId="3608" priority="7595" stopIfTrue="1">
      <formula>$D$6="Да"</formula>
    </cfRule>
  </conditionalFormatting>
  <conditionalFormatting sqref="E321:E325">
    <cfRule type="expression" dxfId="3607" priority="6568">
      <formula>$D$6="Нет"</formula>
    </cfRule>
  </conditionalFormatting>
  <conditionalFormatting sqref="E325">
    <cfRule type="expression" dxfId="3606" priority="6570" stopIfTrue="1">
      <formula>$D$6="Да"</formula>
    </cfRule>
    <cfRule type="colorScale" priority="6569">
      <colorScale>
        <cfvo type="min"/>
        <cfvo type="percentile" val="50"/>
        <cfvo type="max"/>
        <color rgb="FF63BE7B"/>
        <color rgb="FFFFEB84"/>
        <color rgb="FFF8696B"/>
      </colorScale>
    </cfRule>
  </conditionalFormatting>
  <conditionalFormatting sqref="E333:E336">
    <cfRule type="colorScale" priority="7506">
      <colorScale>
        <cfvo type="min"/>
        <cfvo type="percentile" val="50"/>
        <cfvo type="max"/>
        <color rgb="FF63BE7B"/>
        <color rgb="FFFFEB84"/>
        <color rgb="FFF8696B"/>
      </colorScale>
    </cfRule>
    <cfRule type="expression" dxfId="3605" priority="7507" stopIfTrue="1">
      <formula>$D$6="Да"</formula>
    </cfRule>
  </conditionalFormatting>
  <conditionalFormatting sqref="E333:E337">
    <cfRule type="expression" dxfId="3604" priority="6565">
      <formula>$D$6="Нет"</formula>
    </cfRule>
  </conditionalFormatting>
  <conditionalFormatting sqref="E337">
    <cfRule type="colorScale" priority="6566">
      <colorScale>
        <cfvo type="min"/>
        <cfvo type="percentile" val="50"/>
        <cfvo type="max"/>
        <color rgb="FF63BE7B"/>
        <color rgb="FFFFEB84"/>
        <color rgb="FFF8696B"/>
      </colorScale>
    </cfRule>
    <cfRule type="expression" dxfId="3603" priority="6567" stopIfTrue="1">
      <formula>$D$6="Да"</formula>
    </cfRule>
  </conditionalFormatting>
  <conditionalFormatting sqref="E347:E350">
    <cfRule type="colorScale" priority="7376">
      <colorScale>
        <cfvo type="min"/>
        <cfvo type="percentile" val="50"/>
        <cfvo type="max"/>
        <color rgb="FF63BE7B"/>
        <color rgb="FFFFEB84"/>
        <color rgb="FFF8696B"/>
      </colorScale>
    </cfRule>
    <cfRule type="expression" dxfId="3602" priority="7377" stopIfTrue="1">
      <formula>$D$6="Да"</formula>
    </cfRule>
  </conditionalFormatting>
  <conditionalFormatting sqref="E347:E351">
    <cfRule type="expression" dxfId="3601" priority="6562">
      <formula>$D$6="Нет"</formula>
    </cfRule>
  </conditionalFormatting>
  <conditionalFormatting sqref="E351">
    <cfRule type="colorScale" priority="6563">
      <colorScale>
        <cfvo type="min"/>
        <cfvo type="percentile" val="50"/>
        <cfvo type="max"/>
        <color rgb="FF63BE7B"/>
        <color rgb="FFFFEB84"/>
        <color rgb="FFF8696B"/>
      </colorScale>
    </cfRule>
    <cfRule type="expression" dxfId="3600" priority="6564" stopIfTrue="1">
      <formula>$D$6="Да"</formula>
    </cfRule>
  </conditionalFormatting>
  <conditionalFormatting sqref="E359:E362">
    <cfRule type="colorScale" priority="7351">
      <colorScale>
        <cfvo type="min"/>
        <cfvo type="percentile" val="50"/>
        <cfvo type="max"/>
        <color rgb="FF63BE7B"/>
        <color rgb="FFFFEB84"/>
        <color rgb="FFF8696B"/>
      </colorScale>
    </cfRule>
    <cfRule type="expression" dxfId="3599" priority="7352" stopIfTrue="1">
      <formula>$D$6="Да"</formula>
    </cfRule>
  </conditionalFormatting>
  <conditionalFormatting sqref="E359:E363">
    <cfRule type="expression" dxfId="3598" priority="6559">
      <formula>$D$6="Нет"</formula>
    </cfRule>
  </conditionalFormatting>
  <conditionalFormatting sqref="E363">
    <cfRule type="colorScale" priority="6560">
      <colorScale>
        <cfvo type="min"/>
        <cfvo type="percentile" val="50"/>
        <cfvo type="max"/>
        <color rgb="FF63BE7B"/>
        <color rgb="FFFFEB84"/>
        <color rgb="FFF8696B"/>
      </colorScale>
    </cfRule>
    <cfRule type="expression" dxfId="3597" priority="6561" stopIfTrue="1">
      <formula>$D$6="Да"</formula>
    </cfRule>
  </conditionalFormatting>
  <conditionalFormatting sqref="E372:E376">
    <cfRule type="expression" dxfId="3596" priority="7325">
      <formula>$D$6="Нет"</formula>
    </cfRule>
    <cfRule type="colorScale" priority="7326">
      <colorScale>
        <cfvo type="min"/>
        <cfvo type="percentile" val="50"/>
        <cfvo type="max"/>
        <color rgb="FF63BE7B"/>
        <color rgb="FFFFEB84"/>
        <color rgb="FFF8696B"/>
      </colorScale>
    </cfRule>
    <cfRule type="expression" dxfId="3595" priority="7327" stopIfTrue="1">
      <formula>$D$6="Да"</formula>
    </cfRule>
  </conditionalFormatting>
  <conditionalFormatting sqref="E384:E387">
    <cfRule type="expression" dxfId="3594" priority="7302" stopIfTrue="1">
      <formula>$D$6="Да"</formula>
    </cfRule>
    <cfRule type="colorScale" priority="7301">
      <colorScale>
        <cfvo type="min"/>
        <cfvo type="percentile" val="50"/>
        <cfvo type="max"/>
        <color rgb="FF63BE7B"/>
        <color rgb="FFFFEB84"/>
        <color rgb="FFF8696B"/>
      </colorScale>
    </cfRule>
  </conditionalFormatting>
  <conditionalFormatting sqref="E384:E388">
    <cfRule type="expression" dxfId="3593" priority="6553">
      <formula>$D$6="Нет"</formula>
    </cfRule>
  </conditionalFormatting>
  <conditionalFormatting sqref="E388">
    <cfRule type="expression" dxfId="3592" priority="6555" stopIfTrue="1">
      <formula>$D$6="Да"</formula>
    </cfRule>
    <cfRule type="colorScale" priority="6554">
      <colorScale>
        <cfvo type="min"/>
        <cfvo type="percentile" val="50"/>
        <cfvo type="max"/>
        <color rgb="FF63BE7B"/>
        <color rgb="FFFFEB84"/>
        <color rgb="FFF8696B"/>
      </colorScale>
    </cfRule>
  </conditionalFormatting>
  <conditionalFormatting sqref="E396:E399">
    <cfRule type="colorScale" priority="7192">
      <colorScale>
        <cfvo type="min"/>
        <cfvo type="percentile" val="50"/>
        <cfvo type="max"/>
        <color rgb="FF63BE7B"/>
        <color rgb="FFFFEB84"/>
        <color rgb="FFF8696B"/>
      </colorScale>
    </cfRule>
    <cfRule type="expression" dxfId="3591" priority="7193" stopIfTrue="1">
      <formula>$D$6="Да"</formula>
    </cfRule>
  </conditionalFormatting>
  <conditionalFormatting sqref="E396:E400">
    <cfRule type="expression" dxfId="3590" priority="6550">
      <formula>$D$6="Нет"</formula>
    </cfRule>
  </conditionalFormatting>
  <conditionalFormatting sqref="E400">
    <cfRule type="colorScale" priority="6551">
      <colorScale>
        <cfvo type="min"/>
        <cfvo type="percentile" val="50"/>
        <cfvo type="max"/>
        <color rgb="FF63BE7B"/>
        <color rgb="FFFFEB84"/>
        <color rgb="FFF8696B"/>
      </colorScale>
    </cfRule>
    <cfRule type="expression" dxfId="3589" priority="6552" stopIfTrue="1">
      <formula>$D$6="Да"</formula>
    </cfRule>
  </conditionalFormatting>
  <conditionalFormatting sqref="E410:E413">
    <cfRule type="colorScale" priority="7167">
      <colorScale>
        <cfvo type="min"/>
        <cfvo type="percentile" val="50"/>
        <cfvo type="max"/>
        <color rgb="FF63BE7B"/>
        <color rgb="FFFFEB84"/>
        <color rgb="FFF8696B"/>
      </colorScale>
    </cfRule>
    <cfRule type="expression" dxfId="3588" priority="7168" stopIfTrue="1">
      <formula>$D$6="Да"</formula>
    </cfRule>
  </conditionalFormatting>
  <conditionalFormatting sqref="E410:E414">
    <cfRule type="expression" dxfId="3587" priority="6547">
      <formula>$D$6="Нет"</formula>
    </cfRule>
  </conditionalFormatting>
  <conditionalFormatting sqref="E414">
    <cfRule type="expression" dxfId="3586" priority="6549" stopIfTrue="1">
      <formula>$D$6="Да"</formula>
    </cfRule>
    <cfRule type="colorScale" priority="6548">
      <colorScale>
        <cfvo type="min"/>
        <cfvo type="percentile" val="50"/>
        <cfvo type="max"/>
        <color rgb="FF63BE7B"/>
        <color rgb="FFFFEB84"/>
        <color rgb="FFF8696B"/>
      </colorScale>
    </cfRule>
  </conditionalFormatting>
  <conditionalFormatting sqref="E422:E425">
    <cfRule type="colorScale" priority="7142">
      <colorScale>
        <cfvo type="min"/>
        <cfvo type="percentile" val="50"/>
        <cfvo type="max"/>
        <color rgb="FF63BE7B"/>
        <color rgb="FFFFEB84"/>
        <color rgb="FFF8696B"/>
      </colorScale>
    </cfRule>
    <cfRule type="expression" dxfId="3585" priority="7143" stopIfTrue="1">
      <formula>$D$6="Да"</formula>
    </cfRule>
  </conditionalFormatting>
  <conditionalFormatting sqref="E422:E426">
    <cfRule type="expression" dxfId="3584" priority="6544">
      <formula>$D$6="Нет"</formula>
    </cfRule>
  </conditionalFormatting>
  <conditionalFormatting sqref="E426">
    <cfRule type="expression" dxfId="3583" priority="6546" stopIfTrue="1">
      <formula>$D$6="Да"</formula>
    </cfRule>
    <cfRule type="colorScale" priority="6545">
      <colorScale>
        <cfvo type="min"/>
        <cfvo type="percentile" val="50"/>
        <cfvo type="max"/>
        <color rgb="FF63BE7B"/>
        <color rgb="FFFFEB84"/>
        <color rgb="FFF8696B"/>
      </colorScale>
    </cfRule>
  </conditionalFormatting>
  <conditionalFormatting sqref="E435:E438">
    <cfRule type="colorScale" priority="7117">
      <colorScale>
        <cfvo type="min"/>
        <cfvo type="percentile" val="50"/>
        <cfvo type="max"/>
        <color rgb="FF63BE7B"/>
        <color rgb="FFFFEB84"/>
        <color rgb="FFF8696B"/>
      </colorScale>
    </cfRule>
    <cfRule type="expression" dxfId="3582" priority="7118" stopIfTrue="1">
      <formula>$D$6="Да"</formula>
    </cfRule>
  </conditionalFormatting>
  <conditionalFormatting sqref="E435:E439">
    <cfRule type="expression" dxfId="3581" priority="6541">
      <formula>$D$6="Нет"</formula>
    </cfRule>
  </conditionalFormatting>
  <conditionalFormatting sqref="E439">
    <cfRule type="colorScale" priority="6542">
      <colorScale>
        <cfvo type="min"/>
        <cfvo type="percentile" val="50"/>
        <cfvo type="max"/>
        <color rgb="FF63BE7B"/>
        <color rgb="FFFFEB84"/>
        <color rgb="FFF8696B"/>
      </colorScale>
    </cfRule>
    <cfRule type="expression" dxfId="3580" priority="6543" stopIfTrue="1">
      <formula>$D$6="Да"</formula>
    </cfRule>
  </conditionalFormatting>
  <conditionalFormatting sqref="E447:E450">
    <cfRule type="expression" dxfId="3579" priority="6984" stopIfTrue="1">
      <formula>$D$6="Да"</formula>
    </cfRule>
    <cfRule type="colorScale" priority="6983">
      <colorScale>
        <cfvo type="min"/>
        <cfvo type="percentile" val="50"/>
        <cfvo type="max"/>
        <color rgb="FF63BE7B"/>
        <color rgb="FFFFEB84"/>
        <color rgb="FFF8696B"/>
      </colorScale>
    </cfRule>
  </conditionalFormatting>
  <conditionalFormatting sqref="E447:E451">
    <cfRule type="expression" dxfId="3578" priority="6538">
      <formula>$D$6="Нет"</formula>
    </cfRule>
  </conditionalFormatting>
  <conditionalFormatting sqref="E451">
    <cfRule type="expression" dxfId="3577" priority="6540" stopIfTrue="1">
      <formula>$D$6="Да"</formula>
    </cfRule>
    <cfRule type="colorScale" priority="6539">
      <colorScale>
        <cfvo type="min"/>
        <cfvo type="percentile" val="50"/>
        <cfvo type="max"/>
        <color rgb="FF63BE7B"/>
        <color rgb="FFFFEB84"/>
        <color rgb="FFF8696B"/>
      </colorScale>
    </cfRule>
  </conditionalFormatting>
  <conditionalFormatting sqref="E459:E462">
    <cfRule type="expression" dxfId="3576" priority="6228" stopIfTrue="1">
      <formula>$D$6="Да"</formula>
    </cfRule>
    <cfRule type="colorScale" priority="6227">
      <colorScale>
        <cfvo type="min"/>
        <cfvo type="percentile" val="50"/>
        <cfvo type="max"/>
        <color rgb="FF63BE7B"/>
        <color rgb="FFFFEB84"/>
        <color rgb="FFF8696B"/>
      </colorScale>
    </cfRule>
  </conditionalFormatting>
  <conditionalFormatting sqref="E459:E463">
    <cfRule type="expression" dxfId="3575" priority="6183">
      <formula>$D$6="Нет"</formula>
    </cfRule>
  </conditionalFormatting>
  <conditionalFormatting sqref="E463">
    <cfRule type="colorScale" priority="6184">
      <colorScale>
        <cfvo type="min"/>
        <cfvo type="percentile" val="50"/>
        <cfvo type="max"/>
        <color rgb="FF63BE7B"/>
        <color rgb="FFFFEB84"/>
        <color rgb="FFF8696B"/>
      </colorScale>
    </cfRule>
    <cfRule type="expression" dxfId="3574" priority="6185" stopIfTrue="1">
      <formula>$D$6="Да"</formula>
    </cfRule>
  </conditionalFormatting>
  <conditionalFormatting sqref="E471:E474">
    <cfRule type="expression" dxfId="3573" priority="6173" stopIfTrue="1">
      <formula>$D$6="Да"</formula>
    </cfRule>
    <cfRule type="colorScale" priority="6172">
      <colorScale>
        <cfvo type="min"/>
        <cfvo type="percentile" val="50"/>
        <cfvo type="max"/>
        <color rgb="FF63BE7B"/>
        <color rgb="FFFFEB84"/>
        <color rgb="FFF8696B"/>
      </colorScale>
    </cfRule>
  </conditionalFormatting>
  <conditionalFormatting sqref="E471:E475">
    <cfRule type="expression" dxfId="3572" priority="6128">
      <formula>$D$6="Нет"</formula>
    </cfRule>
  </conditionalFormatting>
  <conditionalFormatting sqref="E475">
    <cfRule type="colorScale" priority="6129">
      <colorScale>
        <cfvo type="min"/>
        <cfvo type="percentile" val="50"/>
        <cfvo type="max"/>
        <color rgb="FF63BE7B"/>
        <color rgb="FFFFEB84"/>
        <color rgb="FFF8696B"/>
      </colorScale>
    </cfRule>
    <cfRule type="expression" dxfId="3571" priority="6130" stopIfTrue="1">
      <formula>$D$6="Да"</formula>
    </cfRule>
  </conditionalFormatting>
  <conditionalFormatting sqref="E483:E486">
    <cfRule type="expression" dxfId="3570" priority="6118" stopIfTrue="1">
      <formula>$D$6="Да"</formula>
    </cfRule>
    <cfRule type="colorScale" priority="6117">
      <colorScale>
        <cfvo type="min"/>
        <cfvo type="percentile" val="50"/>
        <cfvo type="max"/>
        <color rgb="FF63BE7B"/>
        <color rgb="FFFFEB84"/>
        <color rgb="FFF8696B"/>
      </colorScale>
    </cfRule>
  </conditionalFormatting>
  <conditionalFormatting sqref="E483:E487">
    <cfRule type="expression" dxfId="3569" priority="6073">
      <formula>$D$6="Нет"</formula>
    </cfRule>
  </conditionalFormatting>
  <conditionalFormatting sqref="E487">
    <cfRule type="colorScale" priority="6074">
      <colorScale>
        <cfvo type="min"/>
        <cfvo type="percentile" val="50"/>
        <cfvo type="max"/>
        <color rgb="FF63BE7B"/>
        <color rgb="FFFFEB84"/>
        <color rgb="FFF8696B"/>
      </colorScale>
    </cfRule>
    <cfRule type="expression" dxfId="3568" priority="6075" stopIfTrue="1">
      <formula>$D$6="Да"</formula>
    </cfRule>
  </conditionalFormatting>
  <conditionalFormatting sqref="E494:E497">
    <cfRule type="colorScale" priority="5999">
      <colorScale>
        <cfvo type="min"/>
        <cfvo type="percentile" val="50"/>
        <cfvo type="max"/>
        <color rgb="FF63BE7B"/>
        <color rgb="FFFFEB84"/>
        <color rgb="FFF8696B"/>
      </colorScale>
    </cfRule>
    <cfRule type="expression" dxfId="3567" priority="6000" stopIfTrue="1">
      <formula>$D$6="Да"</formula>
    </cfRule>
  </conditionalFormatting>
  <conditionalFormatting sqref="E494:E498">
    <cfRule type="expression" dxfId="3566" priority="5909">
      <formula>$D$6="Нет"</formula>
    </cfRule>
  </conditionalFormatting>
  <conditionalFormatting sqref="E498">
    <cfRule type="expression" dxfId="3565" priority="5911" stopIfTrue="1">
      <formula>$D$6="Да"</formula>
    </cfRule>
    <cfRule type="colorScale" priority="5910">
      <colorScale>
        <cfvo type="min"/>
        <cfvo type="percentile" val="50"/>
        <cfvo type="max"/>
        <color rgb="FF63BE7B"/>
        <color rgb="FFFFEB84"/>
        <color rgb="FFF8696B"/>
      </colorScale>
    </cfRule>
  </conditionalFormatting>
  <conditionalFormatting sqref="E506:E509">
    <cfRule type="expression" dxfId="3564" priority="5975" stopIfTrue="1">
      <formula>$D$6="Да"</formula>
    </cfRule>
    <cfRule type="colorScale" priority="5974">
      <colorScale>
        <cfvo type="min"/>
        <cfvo type="percentile" val="50"/>
        <cfvo type="max"/>
        <color rgb="FF63BE7B"/>
        <color rgb="FFFFEB84"/>
        <color rgb="FFF8696B"/>
      </colorScale>
    </cfRule>
  </conditionalFormatting>
  <conditionalFormatting sqref="E506:E510">
    <cfRule type="expression" dxfId="3563" priority="5906">
      <formula>$D$6="Нет"</formula>
    </cfRule>
  </conditionalFormatting>
  <conditionalFormatting sqref="E510">
    <cfRule type="expression" dxfId="3562" priority="5908" stopIfTrue="1">
      <formula>$D$6="Да"</formula>
    </cfRule>
    <cfRule type="colorScale" priority="5907">
      <colorScale>
        <cfvo type="min"/>
        <cfvo type="percentile" val="50"/>
        <cfvo type="max"/>
        <color rgb="FF63BE7B"/>
        <color rgb="FFFFEB84"/>
        <color rgb="FFF8696B"/>
      </colorScale>
    </cfRule>
  </conditionalFormatting>
  <conditionalFormatting sqref="E518:E521">
    <cfRule type="colorScale" priority="5886">
      <colorScale>
        <cfvo type="min"/>
        <cfvo type="percentile" val="50"/>
        <cfvo type="max"/>
        <color rgb="FF63BE7B"/>
        <color rgb="FFFFEB84"/>
        <color rgb="FFF8696B"/>
      </colorScale>
    </cfRule>
    <cfRule type="expression" dxfId="3561" priority="5887" stopIfTrue="1">
      <formula>$D$6="Да"</formula>
    </cfRule>
  </conditionalFormatting>
  <conditionalFormatting sqref="E518:E522">
    <cfRule type="expression" dxfId="3560" priority="5863">
      <formula>$D$6="Нет"</formula>
    </cfRule>
  </conditionalFormatting>
  <conditionalFormatting sqref="E522">
    <cfRule type="expression" dxfId="3559" priority="5865" stopIfTrue="1">
      <formula>$D$6="Да"</formula>
    </cfRule>
    <cfRule type="colorScale" priority="5864">
      <colorScale>
        <cfvo type="min"/>
        <cfvo type="percentile" val="50"/>
        <cfvo type="max"/>
        <color rgb="FF63BE7B"/>
        <color rgb="FFFFEB84"/>
        <color rgb="FFF8696B"/>
      </colorScale>
    </cfRule>
  </conditionalFormatting>
  <conditionalFormatting sqref="E530:E533">
    <cfRule type="expression" dxfId="3558" priority="5853" stopIfTrue="1">
      <formula>$D$6="Да"</formula>
    </cfRule>
    <cfRule type="colorScale" priority="5852">
      <colorScale>
        <cfvo type="min"/>
        <cfvo type="percentile" val="50"/>
        <cfvo type="max"/>
        <color rgb="FF63BE7B"/>
        <color rgb="FFFFEB84"/>
        <color rgb="FFF8696B"/>
      </colorScale>
    </cfRule>
  </conditionalFormatting>
  <conditionalFormatting sqref="E530:E534">
    <cfRule type="expression" dxfId="3557" priority="5829">
      <formula>$D$6="Нет"</formula>
    </cfRule>
  </conditionalFormatting>
  <conditionalFormatting sqref="E534">
    <cfRule type="colorScale" priority="5830">
      <colorScale>
        <cfvo type="min"/>
        <cfvo type="percentile" val="50"/>
        <cfvo type="max"/>
        <color rgb="FF63BE7B"/>
        <color rgb="FFFFEB84"/>
        <color rgb="FFF8696B"/>
      </colorScale>
    </cfRule>
    <cfRule type="expression" dxfId="3556" priority="5831" stopIfTrue="1">
      <formula>$D$6="Да"</formula>
    </cfRule>
  </conditionalFormatting>
  <conditionalFormatting sqref="E542:E545">
    <cfRule type="colorScale" priority="5818">
      <colorScale>
        <cfvo type="min"/>
        <cfvo type="percentile" val="50"/>
        <cfvo type="max"/>
        <color rgb="FF63BE7B"/>
        <color rgb="FFFFEB84"/>
        <color rgb="FFF8696B"/>
      </colorScale>
    </cfRule>
    <cfRule type="expression" dxfId="3555" priority="5819" stopIfTrue="1">
      <formula>$D$6="Да"</formula>
    </cfRule>
  </conditionalFormatting>
  <conditionalFormatting sqref="E542:E546">
    <cfRule type="expression" dxfId="3554" priority="5795">
      <formula>$D$6="Нет"</formula>
    </cfRule>
  </conditionalFormatting>
  <conditionalFormatting sqref="E546">
    <cfRule type="expression" dxfId="3553" priority="5797" stopIfTrue="1">
      <formula>$D$6="Да"</formula>
    </cfRule>
    <cfRule type="colorScale" priority="5796">
      <colorScale>
        <cfvo type="min"/>
        <cfvo type="percentile" val="50"/>
        <cfvo type="max"/>
        <color rgb="FF63BE7B"/>
        <color rgb="FFFFEB84"/>
        <color rgb="FFF8696B"/>
      </colorScale>
    </cfRule>
  </conditionalFormatting>
  <conditionalFormatting sqref="E554:E557">
    <cfRule type="expression" dxfId="3552" priority="5722" stopIfTrue="1">
      <formula>$D$6="Да"</formula>
    </cfRule>
    <cfRule type="colorScale" priority="5721">
      <colorScale>
        <cfvo type="min"/>
        <cfvo type="percentile" val="50"/>
        <cfvo type="max"/>
        <color rgb="FF63BE7B"/>
        <color rgb="FFFFEB84"/>
        <color rgb="FFF8696B"/>
      </colorScale>
    </cfRule>
  </conditionalFormatting>
  <conditionalFormatting sqref="E554:E558">
    <cfRule type="expression" dxfId="3551" priority="5631">
      <formula>$D$6="Нет"</formula>
    </cfRule>
  </conditionalFormatting>
  <conditionalFormatting sqref="E558">
    <cfRule type="expression" dxfId="3550" priority="5633" stopIfTrue="1">
      <formula>$D$6="Да"</formula>
    </cfRule>
    <cfRule type="colorScale" priority="5632">
      <colorScale>
        <cfvo type="min"/>
        <cfvo type="percentile" val="50"/>
        <cfvo type="max"/>
        <color rgb="FF63BE7B"/>
        <color rgb="FFFFEB84"/>
        <color rgb="FFF8696B"/>
      </colorScale>
    </cfRule>
  </conditionalFormatting>
  <conditionalFormatting sqref="E566:E569">
    <cfRule type="expression" dxfId="3549" priority="5697" stopIfTrue="1">
      <formula>$D$6="Да"</formula>
    </cfRule>
    <cfRule type="colorScale" priority="5696">
      <colorScale>
        <cfvo type="min"/>
        <cfvo type="percentile" val="50"/>
        <cfvo type="max"/>
        <color rgb="FF63BE7B"/>
        <color rgb="FFFFEB84"/>
        <color rgb="FFF8696B"/>
      </colorScale>
    </cfRule>
  </conditionalFormatting>
  <conditionalFormatting sqref="E566:E570">
    <cfRule type="expression" dxfId="3548" priority="5628">
      <formula>$D$6="Нет"</formula>
    </cfRule>
  </conditionalFormatting>
  <conditionalFormatting sqref="E570">
    <cfRule type="expression" dxfId="3547" priority="5630" stopIfTrue="1">
      <formula>$D$6="Да"</formula>
    </cfRule>
    <cfRule type="colorScale" priority="5629">
      <colorScale>
        <cfvo type="min"/>
        <cfvo type="percentile" val="50"/>
        <cfvo type="max"/>
        <color rgb="FF63BE7B"/>
        <color rgb="FFFFEB84"/>
        <color rgb="FFF8696B"/>
      </colorScale>
    </cfRule>
  </conditionalFormatting>
  <conditionalFormatting sqref="E578:E581">
    <cfRule type="colorScale" priority="5608">
      <colorScale>
        <cfvo type="min"/>
        <cfvo type="percentile" val="50"/>
        <cfvo type="max"/>
        <color rgb="FF63BE7B"/>
        <color rgb="FFFFEB84"/>
        <color rgb="FFF8696B"/>
      </colorScale>
    </cfRule>
    <cfRule type="expression" dxfId="3546" priority="5609" stopIfTrue="1">
      <formula>$D$6="Да"</formula>
    </cfRule>
  </conditionalFormatting>
  <conditionalFormatting sqref="E578:E582">
    <cfRule type="expression" dxfId="3545" priority="5585">
      <formula>$D$6="Нет"</formula>
    </cfRule>
  </conditionalFormatting>
  <conditionalFormatting sqref="E582">
    <cfRule type="expression" dxfId="3544" priority="5587" stopIfTrue="1">
      <formula>$D$6="Да"</formula>
    </cfRule>
    <cfRule type="colorScale" priority="5586">
      <colorScale>
        <cfvo type="min"/>
        <cfvo type="percentile" val="50"/>
        <cfvo type="max"/>
        <color rgb="FF63BE7B"/>
        <color rgb="FFFFEB84"/>
        <color rgb="FFF8696B"/>
      </colorScale>
    </cfRule>
  </conditionalFormatting>
  <conditionalFormatting sqref="E590:E593">
    <cfRule type="colorScale" priority="5574">
      <colorScale>
        <cfvo type="min"/>
        <cfvo type="percentile" val="50"/>
        <cfvo type="max"/>
        <color rgb="FF63BE7B"/>
        <color rgb="FFFFEB84"/>
        <color rgb="FFF8696B"/>
      </colorScale>
    </cfRule>
    <cfRule type="expression" dxfId="3543" priority="5575" stopIfTrue="1">
      <formula>$D$6="Да"</formula>
    </cfRule>
  </conditionalFormatting>
  <conditionalFormatting sqref="E590:E594">
    <cfRule type="expression" dxfId="3542" priority="5551">
      <formula>$D$6="Нет"</formula>
    </cfRule>
  </conditionalFormatting>
  <conditionalFormatting sqref="E594">
    <cfRule type="expression" dxfId="3541" priority="5553" stopIfTrue="1">
      <formula>$D$6="Да"</formula>
    </cfRule>
    <cfRule type="colorScale" priority="5552">
      <colorScale>
        <cfvo type="min"/>
        <cfvo type="percentile" val="50"/>
        <cfvo type="max"/>
        <color rgb="FF63BE7B"/>
        <color rgb="FFFFEB84"/>
        <color rgb="FFF8696B"/>
      </colorScale>
    </cfRule>
  </conditionalFormatting>
  <conditionalFormatting sqref="E602:E605">
    <cfRule type="expression" dxfId="3540" priority="5541" stopIfTrue="1">
      <formula>$D$6="Да"</formula>
    </cfRule>
    <cfRule type="colorScale" priority="5540">
      <colorScale>
        <cfvo type="min"/>
        <cfvo type="percentile" val="50"/>
        <cfvo type="max"/>
        <color rgb="FF63BE7B"/>
        <color rgb="FFFFEB84"/>
        <color rgb="FFF8696B"/>
      </colorScale>
    </cfRule>
  </conditionalFormatting>
  <conditionalFormatting sqref="E602:E606">
    <cfRule type="expression" dxfId="3539" priority="5517">
      <formula>$D$6="Нет"</formula>
    </cfRule>
  </conditionalFormatting>
  <conditionalFormatting sqref="E606">
    <cfRule type="colorScale" priority="5518">
      <colorScale>
        <cfvo type="min"/>
        <cfvo type="percentile" val="50"/>
        <cfvo type="max"/>
        <color rgb="FF63BE7B"/>
        <color rgb="FFFFEB84"/>
        <color rgb="FFF8696B"/>
      </colorScale>
    </cfRule>
    <cfRule type="expression" dxfId="3538" priority="5519" stopIfTrue="1">
      <formula>$D$6="Да"</formula>
    </cfRule>
  </conditionalFormatting>
  <conditionalFormatting sqref="E616:E619">
    <cfRule type="colorScale" priority="5199">
      <colorScale>
        <cfvo type="min"/>
        <cfvo type="percentile" val="50"/>
        <cfvo type="max"/>
        <color rgb="FF63BE7B"/>
        <color rgb="FFFFEB84"/>
        <color rgb="FFF8696B"/>
      </colorScale>
    </cfRule>
    <cfRule type="expression" dxfId="3537" priority="5200" stopIfTrue="1">
      <formula>$D$6="Да"</formula>
    </cfRule>
  </conditionalFormatting>
  <conditionalFormatting sqref="E616:E620">
    <cfRule type="expression" dxfId="3536" priority="5176">
      <formula>$D$6="Нет"</formula>
    </cfRule>
  </conditionalFormatting>
  <conditionalFormatting sqref="E620">
    <cfRule type="colorScale" priority="5177">
      <colorScale>
        <cfvo type="min"/>
        <cfvo type="percentile" val="50"/>
        <cfvo type="max"/>
        <color rgb="FF63BE7B"/>
        <color rgb="FFFFEB84"/>
        <color rgb="FFF8696B"/>
      </colorScale>
    </cfRule>
    <cfRule type="expression" dxfId="3535" priority="5178" stopIfTrue="1">
      <formula>$D$6="Да"</formula>
    </cfRule>
  </conditionalFormatting>
  <conditionalFormatting sqref="E628:E631">
    <cfRule type="expression" dxfId="3534" priority="5166" stopIfTrue="1">
      <formula>$D$6="Да"</formula>
    </cfRule>
    <cfRule type="colorScale" priority="5165">
      <colorScale>
        <cfvo type="min"/>
        <cfvo type="percentile" val="50"/>
        <cfvo type="max"/>
        <color rgb="FF63BE7B"/>
        <color rgb="FFFFEB84"/>
        <color rgb="FFF8696B"/>
      </colorScale>
    </cfRule>
  </conditionalFormatting>
  <conditionalFormatting sqref="E628:E632">
    <cfRule type="expression" dxfId="3533" priority="5142">
      <formula>$D$6="Нет"</formula>
    </cfRule>
  </conditionalFormatting>
  <conditionalFormatting sqref="E632">
    <cfRule type="expression" dxfId="3532" priority="5144" stopIfTrue="1">
      <formula>$D$6="Да"</formula>
    </cfRule>
    <cfRule type="colorScale" priority="5143">
      <colorScale>
        <cfvo type="min"/>
        <cfvo type="percentile" val="50"/>
        <cfvo type="max"/>
        <color rgb="FF63BE7B"/>
        <color rgb="FFFFEB84"/>
        <color rgb="FFF8696B"/>
      </colorScale>
    </cfRule>
  </conditionalFormatting>
  <conditionalFormatting sqref="E640:E643">
    <cfRule type="colorScale" priority="5131">
      <colorScale>
        <cfvo type="min"/>
        <cfvo type="percentile" val="50"/>
        <cfvo type="max"/>
        <color rgb="FF63BE7B"/>
        <color rgb="FFFFEB84"/>
        <color rgb="FFF8696B"/>
      </colorScale>
    </cfRule>
    <cfRule type="expression" dxfId="3531" priority="5132" stopIfTrue="1">
      <formula>$D$6="Да"</formula>
    </cfRule>
  </conditionalFormatting>
  <conditionalFormatting sqref="E640:E644">
    <cfRule type="expression" dxfId="3530" priority="5108">
      <formula>$D$6="Нет"</formula>
    </cfRule>
  </conditionalFormatting>
  <conditionalFormatting sqref="E644">
    <cfRule type="colorScale" priority="5109">
      <colorScale>
        <cfvo type="min"/>
        <cfvo type="percentile" val="50"/>
        <cfvo type="max"/>
        <color rgb="FF63BE7B"/>
        <color rgb="FFFFEB84"/>
        <color rgb="FFF8696B"/>
      </colorScale>
    </cfRule>
    <cfRule type="expression" dxfId="3529" priority="5110" stopIfTrue="1">
      <formula>$D$6="Да"</formula>
    </cfRule>
  </conditionalFormatting>
  <conditionalFormatting sqref="E653:E656">
    <cfRule type="colorScale" priority="4929">
      <colorScale>
        <cfvo type="min"/>
        <cfvo type="percentile" val="50"/>
        <cfvo type="max"/>
        <color rgb="FF63BE7B"/>
        <color rgb="FFFFEB84"/>
        <color rgb="FFF8696B"/>
      </colorScale>
    </cfRule>
    <cfRule type="expression" dxfId="3528" priority="4930" stopIfTrue="1">
      <formula>$D$6="Да"</formula>
    </cfRule>
  </conditionalFormatting>
  <conditionalFormatting sqref="E653:E657">
    <cfRule type="expression" dxfId="3527" priority="4839">
      <formula>$D$6="Нет"</formula>
    </cfRule>
  </conditionalFormatting>
  <conditionalFormatting sqref="E657">
    <cfRule type="colorScale" priority="4840">
      <colorScale>
        <cfvo type="min"/>
        <cfvo type="percentile" val="50"/>
        <cfvo type="max"/>
        <color rgb="FF63BE7B"/>
        <color rgb="FFFFEB84"/>
        <color rgb="FFF8696B"/>
      </colorScale>
    </cfRule>
    <cfRule type="expression" dxfId="3526" priority="4841" stopIfTrue="1">
      <formula>$D$6="Да"</formula>
    </cfRule>
  </conditionalFormatting>
  <conditionalFormatting sqref="E665:E668">
    <cfRule type="expression" dxfId="3525" priority="4905" stopIfTrue="1">
      <formula>$D$6="Да"</formula>
    </cfRule>
    <cfRule type="colorScale" priority="4904">
      <colorScale>
        <cfvo type="min"/>
        <cfvo type="percentile" val="50"/>
        <cfvo type="max"/>
        <color rgb="FF63BE7B"/>
        <color rgb="FFFFEB84"/>
        <color rgb="FFF8696B"/>
      </colorScale>
    </cfRule>
  </conditionalFormatting>
  <conditionalFormatting sqref="E665:E669">
    <cfRule type="expression" dxfId="3524" priority="4836">
      <formula>$D$6="Нет"</formula>
    </cfRule>
  </conditionalFormatting>
  <conditionalFormatting sqref="E669">
    <cfRule type="colorScale" priority="4837">
      <colorScale>
        <cfvo type="min"/>
        <cfvo type="percentile" val="50"/>
        <cfvo type="max"/>
        <color rgb="FF63BE7B"/>
        <color rgb="FFFFEB84"/>
        <color rgb="FFF8696B"/>
      </colorScale>
    </cfRule>
    <cfRule type="expression" dxfId="3523" priority="4838" stopIfTrue="1">
      <formula>$D$6="Да"</formula>
    </cfRule>
  </conditionalFormatting>
  <conditionalFormatting sqref="E677:E680">
    <cfRule type="colorScale" priority="4816">
      <colorScale>
        <cfvo type="min"/>
        <cfvo type="percentile" val="50"/>
        <cfvo type="max"/>
        <color rgb="FF63BE7B"/>
        <color rgb="FFFFEB84"/>
        <color rgb="FFF8696B"/>
      </colorScale>
    </cfRule>
    <cfRule type="expression" dxfId="3522" priority="4817" stopIfTrue="1">
      <formula>$D$6="Да"</formula>
    </cfRule>
  </conditionalFormatting>
  <conditionalFormatting sqref="E677:E681">
    <cfRule type="expression" dxfId="3521" priority="4793">
      <formula>$D$6="Нет"</formula>
    </cfRule>
  </conditionalFormatting>
  <conditionalFormatting sqref="E681">
    <cfRule type="expression" dxfId="3520" priority="4795" stopIfTrue="1">
      <formula>$D$6="Да"</formula>
    </cfRule>
    <cfRule type="colorScale" priority="4794">
      <colorScale>
        <cfvo type="min"/>
        <cfvo type="percentile" val="50"/>
        <cfvo type="max"/>
        <color rgb="FF63BE7B"/>
        <color rgb="FFFFEB84"/>
        <color rgb="FFF8696B"/>
      </colorScale>
    </cfRule>
  </conditionalFormatting>
  <conditionalFormatting sqref="E689:E692">
    <cfRule type="expression" dxfId="3519" priority="4783" stopIfTrue="1">
      <formula>$D$6="Да"</formula>
    </cfRule>
    <cfRule type="colorScale" priority="4782">
      <colorScale>
        <cfvo type="min"/>
        <cfvo type="percentile" val="50"/>
        <cfvo type="max"/>
        <color rgb="FF63BE7B"/>
        <color rgb="FFFFEB84"/>
        <color rgb="FFF8696B"/>
      </colorScale>
    </cfRule>
  </conditionalFormatting>
  <conditionalFormatting sqref="E689:E693">
    <cfRule type="expression" dxfId="3518" priority="4759">
      <formula>$D$6="Нет"</formula>
    </cfRule>
  </conditionalFormatting>
  <conditionalFormatting sqref="E693">
    <cfRule type="colorScale" priority="4760">
      <colorScale>
        <cfvo type="min"/>
        <cfvo type="percentile" val="50"/>
        <cfvo type="max"/>
        <color rgb="FF63BE7B"/>
        <color rgb="FFFFEB84"/>
        <color rgb="FFF8696B"/>
      </colorScale>
    </cfRule>
    <cfRule type="expression" dxfId="3517" priority="4761" stopIfTrue="1">
      <formula>$D$6="Да"</formula>
    </cfRule>
  </conditionalFormatting>
  <conditionalFormatting sqref="E701:E704">
    <cfRule type="colorScale" priority="4748">
      <colorScale>
        <cfvo type="min"/>
        <cfvo type="percentile" val="50"/>
        <cfvo type="max"/>
        <color rgb="FF63BE7B"/>
        <color rgb="FFFFEB84"/>
        <color rgb="FFF8696B"/>
      </colorScale>
    </cfRule>
    <cfRule type="expression" dxfId="3516" priority="4749" stopIfTrue="1">
      <formula>$D$6="Да"</formula>
    </cfRule>
  </conditionalFormatting>
  <conditionalFormatting sqref="E701:E705">
    <cfRule type="expression" dxfId="3515" priority="4725">
      <formula>$D$6="Нет"</formula>
    </cfRule>
  </conditionalFormatting>
  <conditionalFormatting sqref="E705">
    <cfRule type="colorScale" priority="4726">
      <colorScale>
        <cfvo type="min"/>
        <cfvo type="percentile" val="50"/>
        <cfvo type="max"/>
        <color rgb="FF63BE7B"/>
        <color rgb="FFFFEB84"/>
        <color rgb="FFF8696B"/>
      </colorScale>
    </cfRule>
    <cfRule type="expression" dxfId="3514" priority="4727" stopIfTrue="1">
      <formula>$D$6="Да"</formula>
    </cfRule>
  </conditionalFormatting>
  <conditionalFormatting sqref="E712:E715">
    <cfRule type="expression" dxfId="3513" priority="4652" stopIfTrue="1">
      <formula>$D$6="Да"</formula>
    </cfRule>
    <cfRule type="colorScale" priority="4651">
      <colorScale>
        <cfvo type="min"/>
        <cfvo type="percentile" val="50"/>
        <cfvo type="max"/>
        <color rgb="FF63BE7B"/>
        <color rgb="FFFFEB84"/>
        <color rgb="FFF8696B"/>
      </colorScale>
    </cfRule>
  </conditionalFormatting>
  <conditionalFormatting sqref="E712:E716">
    <cfRule type="expression" dxfId="3512" priority="4603">
      <formula>$D$6="Нет"</formula>
    </cfRule>
  </conditionalFormatting>
  <conditionalFormatting sqref="E716">
    <cfRule type="colorScale" priority="4604">
      <colorScale>
        <cfvo type="min"/>
        <cfvo type="percentile" val="50"/>
        <cfvo type="max"/>
        <color rgb="FF63BE7B"/>
        <color rgb="FFFFEB84"/>
        <color rgb="FFF8696B"/>
      </colorScale>
    </cfRule>
    <cfRule type="expression" dxfId="3511" priority="4605" stopIfTrue="1">
      <formula>$D$6="Да"</formula>
    </cfRule>
  </conditionalFormatting>
  <conditionalFormatting sqref="E724:E727">
    <cfRule type="expression" dxfId="3510" priority="4627" stopIfTrue="1">
      <formula>$D$6="Да"</formula>
    </cfRule>
    <cfRule type="colorScale" priority="4626">
      <colorScale>
        <cfvo type="min"/>
        <cfvo type="percentile" val="50"/>
        <cfvo type="max"/>
        <color rgb="FF63BE7B"/>
        <color rgb="FFFFEB84"/>
        <color rgb="FFF8696B"/>
      </colorScale>
    </cfRule>
  </conditionalFormatting>
  <conditionalFormatting sqref="E724:E728">
    <cfRule type="expression" dxfId="3509" priority="4600">
      <formula>$D$6="Нет"</formula>
    </cfRule>
  </conditionalFormatting>
  <conditionalFormatting sqref="E728">
    <cfRule type="colorScale" priority="4601">
      <colorScale>
        <cfvo type="min"/>
        <cfvo type="percentile" val="50"/>
        <cfvo type="max"/>
        <color rgb="FF63BE7B"/>
        <color rgb="FFFFEB84"/>
        <color rgb="FFF8696B"/>
      </colorScale>
    </cfRule>
    <cfRule type="expression" dxfId="3508" priority="4602" stopIfTrue="1">
      <formula>$D$6="Да"</formula>
    </cfRule>
  </conditionalFormatting>
  <conditionalFormatting sqref="E736:E739">
    <cfRule type="expression" dxfId="3507" priority="4581" stopIfTrue="1">
      <formula>$D$6="Да"</formula>
    </cfRule>
    <cfRule type="colorScale" priority="4580">
      <colorScale>
        <cfvo type="min"/>
        <cfvo type="percentile" val="50"/>
        <cfvo type="max"/>
        <color rgb="FF63BE7B"/>
        <color rgb="FFFFEB84"/>
        <color rgb="FFF8696B"/>
      </colorScale>
    </cfRule>
  </conditionalFormatting>
  <conditionalFormatting sqref="E736:E740">
    <cfRule type="expression" dxfId="3506" priority="4557">
      <formula>$D$6="Нет"</formula>
    </cfRule>
  </conditionalFormatting>
  <conditionalFormatting sqref="E740">
    <cfRule type="colorScale" priority="4558">
      <colorScale>
        <cfvo type="min"/>
        <cfvo type="percentile" val="50"/>
        <cfvo type="max"/>
        <color rgb="FF63BE7B"/>
        <color rgb="FFFFEB84"/>
        <color rgb="FFF8696B"/>
      </colorScale>
    </cfRule>
    <cfRule type="expression" dxfId="3505" priority="4559" stopIfTrue="1">
      <formula>$D$6="Да"</formula>
    </cfRule>
  </conditionalFormatting>
  <conditionalFormatting sqref="E748:E751">
    <cfRule type="colorScale" priority="4546">
      <colorScale>
        <cfvo type="min"/>
        <cfvo type="percentile" val="50"/>
        <cfvo type="max"/>
        <color rgb="FF63BE7B"/>
        <color rgb="FFFFEB84"/>
        <color rgb="FFF8696B"/>
      </colorScale>
    </cfRule>
    <cfRule type="expression" dxfId="3504" priority="4547" stopIfTrue="1">
      <formula>$D$6="Да"</formula>
    </cfRule>
  </conditionalFormatting>
  <conditionalFormatting sqref="E748:E752">
    <cfRule type="expression" dxfId="3503" priority="4523">
      <formula>$D$6="Нет"</formula>
    </cfRule>
  </conditionalFormatting>
  <conditionalFormatting sqref="E752">
    <cfRule type="expression" dxfId="3502" priority="4525" stopIfTrue="1">
      <formula>$D$6="Да"</formula>
    </cfRule>
    <cfRule type="colorScale" priority="4524">
      <colorScale>
        <cfvo type="min"/>
        <cfvo type="percentile" val="50"/>
        <cfvo type="max"/>
        <color rgb="FF63BE7B"/>
        <color rgb="FFFFEB84"/>
        <color rgb="FFF8696B"/>
      </colorScale>
    </cfRule>
  </conditionalFormatting>
  <conditionalFormatting sqref="E760:E763">
    <cfRule type="expression" dxfId="3501" priority="4513" stopIfTrue="1">
      <formula>$D$6="Да"</formula>
    </cfRule>
    <cfRule type="colorScale" priority="4512">
      <colorScale>
        <cfvo type="min"/>
        <cfvo type="percentile" val="50"/>
        <cfvo type="max"/>
        <color rgb="FF63BE7B"/>
        <color rgb="FFFFEB84"/>
        <color rgb="FFF8696B"/>
      </colorScale>
    </cfRule>
  </conditionalFormatting>
  <conditionalFormatting sqref="E760:E764">
    <cfRule type="expression" dxfId="3500" priority="4489">
      <formula>$D$6="Нет"</formula>
    </cfRule>
  </conditionalFormatting>
  <conditionalFormatting sqref="E764">
    <cfRule type="colorScale" priority="4490">
      <colorScale>
        <cfvo type="min"/>
        <cfvo type="percentile" val="50"/>
        <cfvo type="max"/>
        <color rgb="FF63BE7B"/>
        <color rgb="FFFFEB84"/>
        <color rgb="FFF8696B"/>
      </colorScale>
    </cfRule>
    <cfRule type="expression" dxfId="3499" priority="4491" stopIfTrue="1">
      <formula>$D$6="Да"</formula>
    </cfRule>
  </conditionalFormatting>
  <conditionalFormatting sqref="E772:E775">
    <cfRule type="colorScale" priority="4478">
      <colorScale>
        <cfvo type="min"/>
        <cfvo type="percentile" val="50"/>
        <cfvo type="max"/>
        <color rgb="FF63BE7B"/>
        <color rgb="FFFFEB84"/>
        <color rgb="FFF8696B"/>
      </colorScale>
    </cfRule>
    <cfRule type="expression" dxfId="3498" priority="4479" stopIfTrue="1">
      <formula>$D$6="Да"</formula>
    </cfRule>
  </conditionalFormatting>
  <conditionalFormatting sqref="E772:E776">
    <cfRule type="expression" dxfId="3497" priority="4430">
      <formula>$D$6="Нет"</formula>
    </cfRule>
  </conditionalFormatting>
  <conditionalFormatting sqref="E776">
    <cfRule type="colorScale" priority="4431">
      <colorScale>
        <cfvo type="min"/>
        <cfvo type="percentile" val="50"/>
        <cfvo type="max"/>
        <color rgb="FF63BE7B"/>
        <color rgb="FFFFEB84"/>
        <color rgb="FFF8696B"/>
      </colorScale>
    </cfRule>
    <cfRule type="expression" dxfId="3496" priority="4432" stopIfTrue="1">
      <formula>$D$6="Да"</formula>
    </cfRule>
  </conditionalFormatting>
  <conditionalFormatting sqref="E784:E787">
    <cfRule type="expression" dxfId="3495" priority="4454" stopIfTrue="1">
      <formula>$D$6="Да"</formula>
    </cfRule>
    <cfRule type="colorScale" priority="4453">
      <colorScale>
        <cfvo type="min"/>
        <cfvo type="percentile" val="50"/>
        <cfvo type="max"/>
        <color rgb="FF63BE7B"/>
        <color rgb="FFFFEB84"/>
        <color rgb="FFF8696B"/>
      </colorScale>
    </cfRule>
  </conditionalFormatting>
  <conditionalFormatting sqref="E784:E788">
    <cfRule type="expression" dxfId="3494" priority="4427">
      <formula>$D$6="Нет"</formula>
    </cfRule>
  </conditionalFormatting>
  <conditionalFormatting sqref="E788">
    <cfRule type="colorScale" priority="4428">
      <colorScale>
        <cfvo type="min"/>
        <cfvo type="percentile" val="50"/>
        <cfvo type="max"/>
        <color rgb="FF63BE7B"/>
        <color rgb="FFFFEB84"/>
        <color rgb="FFF8696B"/>
      </colorScale>
    </cfRule>
    <cfRule type="expression" dxfId="3493" priority="4429" stopIfTrue="1">
      <formula>$D$6="Да"</formula>
    </cfRule>
  </conditionalFormatting>
  <conditionalFormatting sqref="E796:E799">
    <cfRule type="colorScale" priority="4407">
      <colorScale>
        <cfvo type="min"/>
        <cfvo type="percentile" val="50"/>
        <cfvo type="max"/>
        <color rgb="FF63BE7B"/>
        <color rgb="FFFFEB84"/>
        <color rgb="FFF8696B"/>
      </colorScale>
    </cfRule>
    <cfRule type="expression" dxfId="3492" priority="4408" stopIfTrue="1">
      <formula>$D$6="Да"</formula>
    </cfRule>
  </conditionalFormatting>
  <conditionalFormatting sqref="E796:E800">
    <cfRule type="expression" dxfId="3491" priority="4384">
      <formula>$D$6="Нет"</formula>
    </cfRule>
  </conditionalFormatting>
  <conditionalFormatting sqref="E800">
    <cfRule type="expression" dxfId="3490" priority="4386" stopIfTrue="1">
      <formula>$D$6="Да"</formula>
    </cfRule>
    <cfRule type="colorScale" priority="4385">
      <colorScale>
        <cfvo type="min"/>
        <cfvo type="percentile" val="50"/>
        <cfvo type="max"/>
        <color rgb="FF63BE7B"/>
        <color rgb="FFFFEB84"/>
        <color rgb="FFF8696B"/>
      </colorScale>
    </cfRule>
  </conditionalFormatting>
  <conditionalFormatting sqref="E808:E811">
    <cfRule type="colorScale" priority="4373">
      <colorScale>
        <cfvo type="min"/>
        <cfvo type="percentile" val="50"/>
        <cfvo type="max"/>
        <color rgb="FF63BE7B"/>
        <color rgb="FFFFEB84"/>
        <color rgb="FFF8696B"/>
      </colorScale>
    </cfRule>
    <cfRule type="expression" dxfId="3489" priority="4374" stopIfTrue="1">
      <formula>$D$6="Да"</formula>
    </cfRule>
  </conditionalFormatting>
  <conditionalFormatting sqref="E808:E812">
    <cfRule type="expression" dxfId="3488" priority="4350">
      <formula>$D$6="Нет"</formula>
    </cfRule>
  </conditionalFormatting>
  <conditionalFormatting sqref="E812">
    <cfRule type="expression" dxfId="3487" priority="4352" stopIfTrue="1">
      <formula>$D$6="Да"</formula>
    </cfRule>
    <cfRule type="colorScale" priority="4351">
      <colorScale>
        <cfvo type="min"/>
        <cfvo type="percentile" val="50"/>
        <cfvo type="max"/>
        <color rgb="FF63BE7B"/>
        <color rgb="FFFFEB84"/>
        <color rgb="FFF8696B"/>
      </colorScale>
    </cfRule>
  </conditionalFormatting>
  <conditionalFormatting sqref="E820:E823">
    <cfRule type="expression" dxfId="3486" priority="4340" stopIfTrue="1">
      <formula>$D$6="Да"</formula>
    </cfRule>
    <cfRule type="colorScale" priority="4339">
      <colorScale>
        <cfvo type="min"/>
        <cfvo type="percentile" val="50"/>
        <cfvo type="max"/>
        <color rgb="FF63BE7B"/>
        <color rgb="FFFFEB84"/>
        <color rgb="FFF8696B"/>
      </colorScale>
    </cfRule>
  </conditionalFormatting>
  <conditionalFormatting sqref="E820:E824">
    <cfRule type="expression" dxfId="3485" priority="4316">
      <formula>$D$6="Нет"</formula>
    </cfRule>
  </conditionalFormatting>
  <conditionalFormatting sqref="E824">
    <cfRule type="colorScale" priority="4317">
      <colorScale>
        <cfvo type="min"/>
        <cfvo type="percentile" val="50"/>
        <cfvo type="max"/>
        <color rgb="FF63BE7B"/>
        <color rgb="FFFFEB84"/>
        <color rgb="FFF8696B"/>
      </colorScale>
    </cfRule>
    <cfRule type="expression" dxfId="3484" priority="4318" stopIfTrue="1">
      <formula>$D$6="Да"</formula>
    </cfRule>
  </conditionalFormatting>
  <conditionalFormatting sqref="E831:E834">
    <cfRule type="expression" dxfId="3483" priority="4096" stopIfTrue="1">
      <formula>$D$6="Да"</formula>
    </cfRule>
    <cfRule type="colorScale" priority="4095">
      <colorScale>
        <cfvo type="min"/>
        <cfvo type="percentile" val="50"/>
        <cfvo type="max"/>
        <color rgb="FF63BE7B"/>
        <color rgb="FFFFEB84"/>
        <color rgb="FFF8696B"/>
      </colorScale>
    </cfRule>
  </conditionalFormatting>
  <conditionalFormatting sqref="E831:E835">
    <cfRule type="expression" dxfId="3482" priority="4072">
      <formula>$D$6="Нет"</formula>
    </cfRule>
  </conditionalFormatting>
  <conditionalFormatting sqref="E835">
    <cfRule type="expression" dxfId="3481" priority="4074" stopIfTrue="1">
      <formula>$D$6="Да"</formula>
    </cfRule>
    <cfRule type="colorScale" priority="4073">
      <colorScale>
        <cfvo type="min"/>
        <cfvo type="percentile" val="50"/>
        <cfvo type="max"/>
        <color rgb="FF63BE7B"/>
        <color rgb="FFFFEB84"/>
        <color rgb="FFF8696B"/>
      </colorScale>
    </cfRule>
  </conditionalFormatting>
  <conditionalFormatting sqref="E843:E846">
    <cfRule type="colorScale" priority="4061">
      <colorScale>
        <cfvo type="min"/>
        <cfvo type="percentile" val="50"/>
        <cfvo type="max"/>
        <color rgb="FF63BE7B"/>
        <color rgb="FFFFEB84"/>
        <color rgb="FFF8696B"/>
      </colorScale>
    </cfRule>
    <cfRule type="expression" dxfId="3480" priority="4062" stopIfTrue="1">
      <formula>$D$6="Да"</formula>
    </cfRule>
  </conditionalFormatting>
  <conditionalFormatting sqref="E843:E847">
    <cfRule type="expression" dxfId="3479" priority="4038">
      <formula>$D$6="Нет"</formula>
    </cfRule>
  </conditionalFormatting>
  <conditionalFormatting sqref="E847">
    <cfRule type="colorScale" priority="4039">
      <colorScale>
        <cfvo type="min"/>
        <cfvo type="percentile" val="50"/>
        <cfvo type="max"/>
        <color rgb="FF63BE7B"/>
        <color rgb="FFFFEB84"/>
        <color rgb="FFF8696B"/>
      </colorScale>
    </cfRule>
    <cfRule type="expression" dxfId="3478" priority="4040" stopIfTrue="1">
      <formula>$D$6="Да"</formula>
    </cfRule>
  </conditionalFormatting>
  <conditionalFormatting sqref="E855:E858">
    <cfRule type="colorScale" priority="4027">
      <colorScale>
        <cfvo type="min"/>
        <cfvo type="percentile" val="50"/>
        <cfvo type="max"/>
        <color rgb="FF63BE7B"/>
        <color rgb="FFFFEB84"/>
        <color rgb="FFF8696B"/>
      </colorScale>
    </cfRule>
    <cfRule type="expression" dxfId="3477" priority="4028" stopIfTrue="1">
      <formula>$D$6="Да"</formula>
    </cfRule>
  </conditionalFormatting>
  <conditionalFormatting sqref="E855:E859">
    <cfRule type="expression" dxfId="3476" priority="4004">
      <formula>$D$6="Нет"</formula>
    </cfRule>
  </conditionalFormatting>
  <conditionalFormatting sqref="E859">
    <cfRule type="expression" dxfId="3475" priority="4006" stopIfTrue="1">
      <formula>$D$6="Да"</formula>
    </cfRule>
    <cfRule type="colorScale" priority="4005">
      <colorScale>
        <cfvo type="min"/>
        <cfvo type="percentile" val="50"/>
        <cfvo type="max"/>
        <color rgb="FF63BE7B"/>
        <color rgb="FFFFEB84"/>
        <color rgb="FFF8696B"/>
      </colorScale>
    </cfRule>
  </conditionalFormatting>
  <conditionalFormatting sqref="E868:E871">
    <cfRule type="colorScale" priority="3552">
      <colorScale>
        <cfvo type="min"/>
        <cfvo type="percentile" val="50"/>
        <cfvo type="max"/>
        <color rgb="FF63BE7B"/>
        <color rgb="FFFFEB84"/>
        <color rgb="FFF8696B"/>
      </colorScale>
    </cfRule>
    <cfRule type="expression" dxfId="3474" priority="3553" stopIfTrue="1">
      <formula>$D$6="Да"</formula>
    </cfRule>
  </conditionalFormatting>
  <conditionalFormatting sqref="E868:E872">
    <cfRule type="expression" dxfId="3473" priority="3504">
      <formula>$D$6="Нет"</formula>
    </cfRule>
  </conditionalFormatting>
  <conditionalFormatting sqref="E872">
    <cfRule type="expression" dxfId="3472" priority="3506" stopIfTrue="1">
      <formula>$D$6="Да"</formula>
    </cfRule>
    <cfRule type="colorScale" priority="3505">
      <colorScale>
        <cfvo type="min"/>
        <cfvo type="percentile" val="50"/>
        <cfvo type="max"/>
        <color rgb="FF63BE7B"/>
        <color rgb="FFFFEB84"/>
        <color rgb="FFF8696B"/>
      </colorScale>
    </cfRule>
  </conditionalFormatting>
  <conditionalFormatting sqref="E880:E883">
    <cfRule type="colorScale" priority="3527">
      <colorScale>
        <cfvo type="min"/>
        <cfvo type="percentile" val="50"/>
        <cfvo type="max"/>
        <color rgb="FF63BE7B"/>
        <color rgb="FFFFEB84"/>
        <color rgb="FFF8696B"/>
      </colorScale>
    </cfRule>
    <cfRule type="expression" dxfId="3471" priority="3528" stopIfTrue="1">
      <formula>$D$6="Да"</formula>
    </cfRule>
  </conditionalFormatting>
  <conditionalFormatting sqref="E880:E884">
    <cfRule type="expression" dxfId="3470" priority="3501">
      <formula>$D$6="Нет"</formula>
    </cfRule>
  </conditionalFormatting>
  <conditionalFormatting sqref="E884">
    <cfRule type="colorScale" priority="3502">
      <colorScale>
        <cfvo type="min"/>
        <cfvo type="percentile" val="50"/>
        <cfvo type="max"/>
        <color rgb="FF63BE7B"/>
        <color rgb="FFFFEB84"/>
        <color rgb="FFF8696B"/>
      </colorScale>
    </cfRule>
    <cfRule type="expression" dxfId="3469" priority="3503" stopIfTrue="1">
      <formula>$D$6="Да"</formula>
    </cfRule>
  </conditionalFormatting>
  <conditionalFormatting sqref="E892:E895">
    <cfRule type="expression" dxfId="3468" priority="3482" stopIfTrue="1">
      <formula>$D$6="Да"</formula>
    </cfRule>
    <cfRule type="colorScale" priority="3481">
      <colorScale>
        <cfvo type="min"/>
        <cfvo type="percentile" val="50"/>
        <cfvo type="max"/>
        <color rgb="FF63BE7B"/>
        <color rgb="FFFFEB84"/>
        <color rgb="FFF8696B"/>
      </colorScale>
    </cfRule>
  </conditionalFormatting>
  <conditionalFormatting sqref="E892:E896">
    <cfRule type="expression" dxfId="3467" priority="3458">
      <formula>$D$6="Нет"</formula>
    </cfRule>
  </conditionalFormatting>
  <conditionalFormatting sqref="E896">
    <cfRule type="expression" dxfId="3466" priority="3460" stopIfTrue="1">
      <formula>$D$6="Да"</formula>
    </cfRule>
    <cfRule type="colorScale" priority="3459">
      <colorScale>
        <cfvo type="min"/>
        <cfvo type="percentile" val="50"/>
        <cfvo type="max"/>
        <color rgb="FF63BE7B"/>
        <color rgb="FFFFEB84"/>
        <color rgb="FFF8696B"/>
      </colorScale>
    </cfRule>
  </conditionalFormatting>
  <conditionalFormatting sqref="E904:E907">
    <cfRule type="colorScale" priority="3447">
      <colorScale>
        <cfvo type="min"/>
        <cfvo type="percentile" val="50"/>
        <cfvo type="max"/>
        <color rgb="FF63BE7B"/>
        <color rgb="FFFFEB84"/>
        <color rgb="FFF8696B"/>
      </colorScale>
    </cfRule>
    <cfRule type="expression" dxfId="3465" priority="3448" stopIfTrue="1">
      <formula>$D$6="Да"</formula>
    </cfRule>
  </conditionalFormatting>
  <conditionalFormatting sqref="E904:E908">
    <cfRule type="expression" dxfId="3464" priority="3424">
      <formula>$D$6="Нет"</formula>
    </cfRule>
  </conditionalFormatting>
  <conditionalFormatting sqref="E908">
    <cfRule type="expression" dxfId="3463" priority="3426" stopIfTrue="1">
      <formula>$D$6="Да"</formula>
    </cfRule>
    <cfRule type="colorScale" priority="3425">
      <colorScale>
        <cfvo type="min"/>
        <cfvo type="percentile" val="50"/>
        <cfvo type="max"/>
        <color rgb="FF63BE7B"/>
        <color rgb="FFFFEB84"/>
        <color rgb="FFF8696B"/>
      </colorScale>
    </cfRule>
  </conditionalFormatting>
  <conditionalFormatting sqref="E916:E919">
    <cfRule type="colorScale" priority="3413">
      <colorScale>
        <cfvo type="min"/>
        <cfvo type="percentile" val="50"/>
        <cfvo type="max"/>
        <color rgb="FF63BE7B"/>
        <color rgb="FFFFEB84"/>
        <color rgb="FFF8696B"/>
      </colorScale>
    </cfRule>
    <cfRule type="expression" dxfId="3462" priority="3414" stopIfTrue="1">
      <formula>$D$6="Да"</formula>
    </cfRule>
  </conditionalFormatting>
  <conditionalFormatting sqref="E916:E920">
    <cfRule type="expression" dxfId="3461" priority="3390">
      <formula>$D$6="Нет"</formula>
    </cfRule>
  </conditionalFormatting>
  <conditionalFormatting sqref="E920">
    <cfRule type="expression" dxfId="3460" priority="3392" stopIfTrue="1">
      <formula>$D$6="Да"</formula>
    </cfRule>
    <cfRule type="colorScale" priority="3391">
      <colorScale>
        <cfvo type="min"/>
        <cfvo type="percentile" val="50"/>
        <cfvo type="max"/>
        <color rgb="FF63BE7B"/>
        <color rgb="FFFFEB84"/>
        <color rgb="FFF8696B"/>
      </colorScale>
    </cfRule>
  </conditionalFormatting>
  <conditionalFormatting sqref="E927:E930">
    <cfRule type="expression" dxfId="3459" priority="3380" stopIfTrue="1">
      <formula>$D$6="Да"</formula>
    </cfRule>
    <cfRule type="colorScale" priority="3379">
      <colorScale>
        <cfvo type="min"/>
        <cfvo type="percentile" val="50"/>
        <cfvo type="max"/>
        <color rgb="FF63BE7B"/>
        <color rgb="FFFFEB84"/>
        <color rgb="FFF8696B"/>
      </colorScale>
    </cfRule>
  </conditionalFormatting>
  <conditionalFormatting sqref="E927:E931">
    <cfRule type="expression" dxfId="3458" priority="3356">
      <formula>$D$6="Нет"</formula>
    </cfRule>
  </conditionalFormatting>
  <conditionalFormatting sqref="E931">
    <cfRule type="expression" dxfId="3457" priority="3358" stopIfTrue="1">
      <formula>$D$6="Да"</formula>
    </cfRule>
    <cfRule type="colorScale" priority="3357">
      <colorScale>
        <cfvo type="min"/>
        <cfvo type="percentile" val="50"/>
        <cfvo type="max"/>
        <color rgb="FF63BE7B"/>
        <color rgb="FFFFEB84"/>
        <color rgb="FFF8696B"/>
      </colorScale>
    </cfRule>
  </conditionalFormatting>
  <conditionalFormatting sqref="E940:E943">
    <cfRule type="expression" dxfId="3456" priority="3091" stopIfTrue="1">
      <formula>$D$6="Да"</formula>
    </cfRule>
    <cfRule type="colorScale" priority="3090">
      <colorScale>
        <cfvo type="min"/>
        <cfvo type="percentile" val="50"/>
        <cfvo type="max"/>
        <color rgb="FF63BE7B"/>
        <color rgb="FFFFEB84"/>
        <color rgb="FFF8696B"/>
      </colorScale>
    </cfRule>
  </conditionalFormatting>
  <conditionalFormatting sqref="E940:E944">
    <cfRule type="expression" dxfId="3455" priority="3042">
      <formula>$D$6="Нет"</formula>
    </cfRule>
  </conditionalFormatting>
  <conditionalFormatting sqref="E944">
    <cfRule type="colorScale" priority="3043">
      <colorScale>
        <cfvo type="min"/>
        <cfvo type="percentile" val="50"/>
        <cfvo type="max"/>
        <color rgb="FF63BE7B"/>
        <color rgb="FFFFEB84"/>
        <color rgb="FFF8696B"/>
      </colorScale>
    </cfRule>
    <cfRule type="expression" dxfId="3454" priority="3044" stopIfTrue="1">
      <formula>$D$6="Да"</formula>
    </cfRule>
  </conditionalFormatting>
  <conditionalFormatting sqref="E952:E955">
    <cfRule type="colorScale" priority="3065">
      <colorScale>
        <cfvo type="min"/>
        <cfvo type="percentile" val="50"/>
        <cfvo type="max"/>
        <color rgb="FF63BE7B"/>
        <color rgb="FFFFEB84"/>
        <color rgb="FFF8696B"/>
      </colorScale>
    </cfRule>
    <cfRule type="expression" dxfId="3453" priority="3066" stopIfTrue="1">
      <formula>$D$6="Да"</formula>
    </cfRule>
  </conditionalFormatting>
  <conditionalFormatting sqref="E952:E956">
    <cfRule type="expression" dxfId="3452" priority="3039">
      <formula>$D$6="Нет"</formula>
    </cfRule>
  </conditionalFormatting>
  <conditionalFormatting sqref="E956">
    <cfRule type="colorScale" priority="3040">
      <colorScale>
        <cfvo type="min"/>
        <cfvo type="percentile" val="50"/>
        <cfvo type="max"/>
        <color rgb="FF63BE7B"/>
        <color rgb="FFFFEB84"/>
        <color rgb="FFF8696B"/>
      </colorScale>
    </cfRule>
    <cfRule type="expression" dxfId="3451" priority="3041" stopIfTrue="1">
      <formula>$D$6="Да"</formula>
    </cfRule>
  </conditionalFormatting>
  <conditionalFormatting sqref="E964:E967">
    <cfRule type="colorScale" priority="3019">
      <colorScale>
        <cfvo type="min"/>
        <cfvo type="percentile" val="50"/>
        <cfvo type="max"/>
        <color rgb="FF63BE7B"/>
        <color rgb="FFFFEB84"/>
        <color rgb="FFF8696B"/>
      </colorScale>
    </cfRule>
    <cfRule type="expression" dxfId="3450" priority="3020" stopIfTrue="1">
      <formula>$D$6="Да"</formula>
    </cfRule>
  </conditionalFormatting>
  <conditionalFormatting sqref="E964:E968">
    <cfRule type="expression" dxfId="3449" priority="2996">
      <formula>$D$6="Нет"</formula>
    </cfRule>
  </conditionalFormatting>
  <conditionalFormatting sqref="E968">
    <cfRule type="colorScale" priority="2997">
      <colorScale>
        <cfvo type="min"/>
        <cfvo type="percentile" val="50"/>
        <cfvo type="max"/>
        <color rgb="FF63BE7B"/>
        <color rgb="FFFFEB84"/>
        <color rgb="FFF8696B"/>
      </colorScale>
    </cfRule>
    <cfRule type="expression" dxfId="3448" priority="2998" stopIfTrue="1">
      <formula>$D$6="Да"</formula>
    </cfRule>
  </conditionalFormatting>
  <conditionalFormatting sqref="E976:E979">
    <cfRule type="expression" dxfId="3447" priority="2986" stopIfTrue="1">
      <formula>$D$6="Да"</formula>
    </cfRule>
    <cfRule type="colorScale" priority="2985">
      <colorScale>
        <cfvo type="min"/>
        <cfvo type="percentile" val="50"/>
        <cfvo type="max"/>
        <color rgb="FF63BE7B"/>
        <color rgb="FFFFEB84"/>
        <color rgb="FFF8696B"/>
      </colorScale>
    </cfRule>
  </conditionalFormatting>
  <conditionalFormatting sqref="E976:E980">
    <cfRule type="expression" dxfId="3446" priority="2962">
      <formula>$D$6="Нет"</formula>
    </cfRule>
  </conditionalFormatting>
  <conditionalFormatting sqref="E980">
    <cfRule type="colorScale" priority="2963">
      <colorScale>
        <cfvo type="min"/>
        <cfvo type="percentile" val="50"/>
        <cfvo type="max"/>
        <color rgb="FF63BE7B"/>
        <color rgb="FFFFEB84"/>
        <color rgb="FFF8696B"/>
      </colorScale>
    </cfRule>
    <cfRule type="expression" dxfId="3445" priority="2964" stopIfTrue="1">
      <formula>$D$6="Да"</formula>
    </cfRule>
  </conditionalFormatting>
  <conditionalFormatting sqref="E988:E991">
    <cfRule type="colorScale" priority="2951">
      <colorScale>
        <cfvo type="min"/>
        <cfvo type="percentile" val="50"/>
        <cfvo type="max"/>
        <color rgb="FF63BE7B"/>
        <color rgb="FFFFEB84"/>
        <color rgb="FFF8696B"/>
      </colorScale>
    </cfRule>
    <cfRule type="expression" dxfId="3444" priority="2952" stopIfTrue="1">
      <formula>$D$6="Да"</formula>
    </cfRule>
  </conditionalFormatting>
  <conditionalFormatting sqref="E988:E992">
    <cfRule type="expression" dxfId="3443" priority="2928">
      <formula>$D$6="Нет"</formula>
    </cfRule>
  </conditionalFormatting>
  <conditionalFormatting sqref="E992">
    <cfRule type="expression" dxfId="3442" priority="2930" stopIfTrue="1">
      <formula>$D$6="Да"</formula>
    </cfRule>
    <cfRule type="colorScale" priority="2929">
      <colorScale>
        <cfvo type="min"/>
        <cfvo type="percentile" val="50"/>
        <cfvo type="max"/>
        <color rgb="FF63BE7B"/>
        <color rgb="FFFFEB84"/>
        <color rgb="FFF8696B"/>
      </colorScale>
    </cfRule>
  </conditionalFormatting>
  <conditionalFormatting sqref="E999:E1002">
    <cfRule type="expression" dxfId="3441" priority="2918" stopIfTrue="1">
      <formula>$D$6="Да"</formula>
    </cfRule>
    <cfRule type="colorScale" priority="2917">
      <colorScale>
        <cfvo type="min"/>
        <cfvo type="percentile" val="50"/>
        <cfvo type="max"/>
        <color rgb="FF63BE7B"/>
        <color rgb="FFFFEB84"/>
        <color rgb="FFF8696B"/>
      </colorScale>
    </cfRule>
  </conditionalFormatting>
  <conditionalFormatting sqref="E999:E1003">
    <cfRule type="expression" dxfId="3440" priority="2894">
      <formula>$D$6="Нет"</formula>
    </cfRule>
  </conditionalFormatting>
  <conditionalFormatting sqref="E1003">
    <cfRule type="expression" dxfId="3439" priority="2896" stopIfTrue="1">
      <formula>$D$6="Да"</formula>
    </cfRule>
    <cfRule type="colorScale" priority="2895">
      <colorScale>
        <cfvo type="min"/>
        <cfvo type="percentile" val="50"/>
        <cfvo type="max"/>
        <color rgb="FF63BE7B"/>
        <color rgb="FFFFEB84"/>
        <color rgb="FFF8696B"/>
      </colorScale>
    </cfRule>
  </conditionalFormatting>
  <conditionalFormatting sqref="E1010:E1013">
    <cfRule type="expression" dxfId="3438" priority="2755" stopIfTrue="1">
      <formula>$D$6="Да"</formula>
    </cfRule>
    <cfRule type="colorScale" priority="2754">
      <colorScale>
        <cfvo type="min"/>
        <cfvo type="percentile" val="50"/>
        <cfvo type="max"/>
        <color rgb="FF63BE7B"/>
        <color rgb="FFFFEB84"/>
        <color rgb="FFF8696B"/>
      </colorScale>
    </cfRule>
  </conditionalFormatting>
  <conditionalFormatting sqref="E1010:E1014">
    <cfRule type="expression" dxfId="3437" priority="2706">
      <formula>$D$6="Нет"</formula>
    </cfRule>
  </conditionalFormatting>
  <conditionalFormatting sqref="E1014">
    <cfRule type="colorScale" priority="2707">
      <colorScale>
        <cfvo type="min"/>
        <cfvo type="percentile" val="50"/>
        <cfvo type="max"/>
        <color rgb="FF63BE7B"/>
        <color rgb="FFFFEB84"/>
        <color rgb="FFF8696B"/>
      </colorScale>
    </cfRule>
    <cfRule type="expression" dxfId="3436" priority="2708" stopIfTrue="1">
      <formula>$D$6="Да"</formula>
    </cfRule>
  </conditionalFormatting>
  <conditionalFormatting sqref="E1022:E1025">
    <cfRule type="expression" dxfId="3435" priority="2730" stopIfTrue="1">
      <formula>$D$6="Да"</formula>
    </cfRule>
    <cfRule type="colorScale" priority="2729">
      <colorScale>
        <cfvo type="min"/>
        <cfvo type="percentile" val="50"/>
        <cfvo type="max"/>
        <color rgb="FF63BE7B"/>
        <color rgb="FFFFEB84"/>
        <color rgb="FFF8696B"/>
      </colorScale>
    </cfRule>
  </conditionalFormatting>
  <conditionalFormatting sqref="E1022:E1026">
    <cfRule type="expression" dxfId="3434" priority="2703">
      <formula>$D$6="Нет"</formula>
    </cfRule>
  </conditionalFormatting>
  <conditionalFormatting sqref="E1026">
    <cfRule type="colorScale" priority="2704">
      <colorScale>
        <cfvo type="min"/>
        <cfvo type="percentile" val="50"/>
        <cfvo type="max"/>
        <color rgb="FF63BE7B"/>
        <color rgb="FFFFEB84"/>
        <color rgb="FFF8696B"/>
      </colorScale>
    </cfRule>
    <cfRule type="expression" dxfId="3433" priority="2705" stopIfTrue="1">
      <formula>$D$6="Да"</formula>
    </cfRule>
  </conditionalFormatting>
  <conditionalFormatting sqref="E1034:E1037">
    <cfRule type="colorScale" priority="2683">
      <colorScale>
        <cfvo type="min"/>
        <cfvo type="percentile" val="50"/>
        <cfvo type="max"/>
        <color rgb="FF63BE7B"/>
        <color rgb="FFFFEB84"/>
        <color rgb="FFF8696B"/>
      </colorScale>
    </cfRule>
    <cfRule type="expression" dxfId="3432" priority="2684" stopIfTrue="1">
      <formula>$D$6="Да"</formula>
    </cfRule>
  </conditionalFormatting>
  <conditionalFormatting sqref="E1034:E1038">
    <cfRule type="expression" dxfId="3431" priority="2660">
      <formula>$D$6="Нет"</formula>
    </cfRule>
  </conditionalFormatting>
  <conditionalFormatting sqref="E1038">
    <cfRule type="expression" dxfId="3430" priority="2662" stopIfTrue="1">
      <formula>$D$6="Да"</formula>
    </cfRule>
    <cfRule type="colorScale" priority="2661">
      <colorScale>
        <cfvo type="min"/>
        <cfvo type="percentile" val="50"/>
        <cfvo type="max"/>
        <color rgb="FF63BE7B"/>
        <color rgb="FFFFEB84"/>
        <color rgb="FFF8696B"/>
      </colorScale>
    </cfRule>
  </conditionalFormatting>
  <conditionalFormatting sqref="E1046:E1049">
    <cfRule type="expression" dxfId="3429" priority="2650" stopIfTrue="1">
      <formula>$D$6="Да"</formula>
    </cfRule>
    <cfRule type="colorScale" priority="2649">
      <colorScale>
        <cfvo type="min"/>
        <cfvo type="percentile" val="50"/>
        <cfvo type="max"/>
        <color rgb="FF63BE7B"/>
        <color rgb="FFFFEB84"/>
        <color rgb="FFF8696B"/>
      </colorScale>
    </cfRule>
  </conditionalFormatting>
  <conditionalFormatting sqref="E1046:E1050">
    <cfRule type="expression" dxfId="3428" priority="2626">
      <formula>$D$6="Нет"</formula>
    </cfRule>
  </conditionalFormatting>
  <conditionalFormatting sqref="E1050">
    <cfRule type="colorScale" priority="2627">
      <colorScale>
        <cfvo type="min"/>
        <cfvo type="percentile" val="50"/>
        <cfvo type="max"/>
        <color rgb="FF63BE7B"/>
        <color rgb="FFFFEB84"/>
        <color rgb="FFF8696B"/>
      </colorScale>
    </cfRule>
    <cfRule type="expression" dxfId="3427" priority="2628" stopIfTrue="1">
      <formula>$D$6="Да"</formula>
    </cfRule>
  </conditionalFormatting>
  <conditionalFormatting sqref="E1059:E1062">
    <cfRule type="expression" dxfId="3426" priority="2616" stopIfTrue="1">
      <formula>$D$6="Да"</formula>
    </cfRule>
    <cfRule type="colorScale" priority="2615">
      <colorScale>
        <cfvo type="min"/>
        <cfvo type="percentile" val="50"/>
        <cfvo type="max"/>
        <color rgb="FF63BE7B"/>
        <color rgb="FFFFEB84"/>
        <color rgb="FFF8696B"/>
      </colorScale>
    </cfRule>
  </conditionalFormatting>
  <conditionalFormatting sqref="E1059:E1063">
    <cfRule type="expression" dxfId="3425" priority="2592">
      <formula>$D$6="Нет"</formula>
    </cfRule>
  </conditionalFormatting>
  <conditionalFormatting sqref="E1063">
    <cfRule type="expression" dxfId="3424" priority="2594" stopIfTrue="1">
      <formula>$D$6="Да"</formula>
    </cfRule>
    <cfRule type="colorScale" priority="2593">
      <colorScale>
        <cfvo type="min"/>
        <cfvo type="percentile" val="50"/>
        <cfvo type="max"/>
        <color rgb="FF63BE7B"/>
        <color rgb="FFFFEB84"/>
        <color rgb="FFF8696B"/>
      </colorScale>
    </cfRule>
  </conditionalFormatting>
  <conditionalFormatting sqref="E1070:E1073">
    <cfRule type="expression" dxfId="3423" priority="2582" stopIfTrue="1">
      <formula>$D$6="Да"</formula>
    </cfRule>
    <cfRule type="colorScale" priority="2581">
      <colorScale>
        <cfvo type="min"/>
        <cfvo type="percentile" val="50"/>
        <cfvo type="max"/>
        <color rgb="FF63BE7B"/>
        <color rgb="FFFFEB84"/>
        <color rgb="FFF8696B"/>
      </colorScale>
    </cfRule>
  </conditionalFormatting>
  <conditionalFormatting sqref="E1070:E1074">
    <cfRule type="expression" dxfId="3422" priority="2558">
      <formula>$D$6="Нет"</formula>
    </cfRule>
  </conditionalFormatting>
  <conditionalFormatting sqref="E1074">
    <cfRule type="expression" dxfId="3421" priority="2560" stopIfTrue="1">
      <formula>$D$6="Да"</formula>
    </cfRule>
    <cfRule type="colorScale" priority="2559">
      <colorScale>
        <cfvo type="min"/>
        <cfvo type="percentile" val="50"/>
        <cfvo type="max"/>
        <color rgb="FF63BE7B"/>
        <color rgb="FFFFEB84"/>
        <color rgb="FFF8696B"/>
      </colorScale>
    </cfRule>
  </conditionalFormatting>
  <conditionalFormatting sqref="E1081:E1084">
    <cfRule type="colorScale" priority="2166">
      <colorScale>
        <cfvo type="min"/>
        <cfvo type="percentile" val="50"/>
        <cfvo type="max"/>
        <color rgb="FF63BE7B"/>
        <color rgb="FFFFEB84"/>
        <color rgb="FFF8696B"/>
      </colorScale>
    </cfRule>
    <cfRule type="expression" dxfId="3420" priority="2167" stopIfTrue="1">
      <formula>$D$6="Да"</formula>
    </cfRule>
  </conditionalFormatting>
  <conditionalFormatting sqref="E1081:E1085">
    <cfRule type="expression" dxfId="3419" priority="2143">
      <formula>$D$6="Нет"</formula>
    </cfRule>
  </conditionalFormatting>
  <conditionalFormatting sqref="E1085">
    <cfRule type="expression" dxfId="3418" priority="2145" stopIfTrue="1">
      <formula>$D$6="Да"</formula>
    </cfRule>
    <cfRule type="colorScale" priority="2144">
      <colorScale>
        <cfvo type="min"/>
        <cfvo type="percentile" val="50"/>
        <cfvo type="max"/>
        <color rgb="FF63BE7B"/>
        <color rgb="FFFFEB84"/>
        <color rgb="FFF8696B"/>
      </colorScale>
    </cfRule>
  </conditionalFormatting>
  <conditionalFormatting sqref="E1092:E1095">
    <cfRule type="colorScale" priority="2132">
      <colorScale>
        <cfvo type="min"/>
        <cfvo type="percentile" val="50"/>
        <cfvo type="max"/>
        <color rgb="FF63BE7B"/>
        <color rgb="FFFFEB84"/>
        <color rgb="FFF8696B"/>
      </colorScale>
    </cfRule>
    <cfRule type="expression" dxfId="3417" priority="2133" stopIfTrue="1">
      <formula>$D$6="Да"</formula>
    </cfRule>
  </conditionalFormatting>
  <conditionalFormatting sqref="E1092:E1096">
    <cfRule type="expression" dxfId="3416" priority="2109">
      <formula>$D$6="Нет"</formula>
    </cfRule>
  </conditionalFormatting>
  <conditionalFormatting sqref="E1096">
    <cfRule type="colorScale" priority="2110">
      <colorScale>
        <cfvo type="min"/>
        <cfvo type="percentile" val="50"/>
        <cfvo type="max"/>
        <color rgb="FF63BE7B"/>
        <color rgb="FFFFEB84"/>
        <color rgb="FFF8696B"/>
      </colorScale>
    </cfRule>
    <cfRule type="expression" dxfId="3415" priority="2111" stopIfTrue="1">
      <formula>$D$6="Да"</formula>
    </cfRule>
  </conditionalFormatting>
  <conditionalFormatting sqref="E1103:E1106">
    <cfRule type="expression" dxfId="3414" priority="2054" stopIfTrue="1">
      <formula>$D$6="Да"</formula>
    </cfRule>
    <cfRule type="colorScale" priority="2053">
      <colorScale>
        <cfvo type="min"/>
        <cfvo type="percentile" val="50"/>
        <cfvo type="max"/>
        <color rgb="FF63BE7B"/>
        <color rgb="FFFFEB84"/>
        <color rgb="FFF8696B"/>
      </colorScale>
    </cfRule>
  </conditionalFormatting>
  <conditionalFormatting sqref="E1103:E1107">
    <cfRule type="expression" dxfId="3413" priority="2030">
      <formula>$D$6="Нет"</formula>
    </cfRule>
  </conditionalFormatting>
  <conditionalFormatting sqref="E1107">
    <cfRule type="expression" dxfId="3412" priority="2032" stopIfTrue="1">
      <formula>$D$6="Да"</formula>
    </cfRule>
    <cfRule type="colorScale" priority="2031">
      <colorScale>
        <cfvo type="min"/>
        <cfvo type="percentile" val="50"/>
        <cfvo type="max"/>
        <color rgb="FF63BE7B"/>
        <color rgb="FFFFEB84"/>
        <color rgb="FFF8696B"/>
      </colorScale>
    </cfRule>
  </conditionalFormatting>
  <conditionalFormatting sqref="E1114:E1117">
    <cfRule type="expression" dxfId="3411" priority="2020" stopIfTrue="1">
      <formula>$D$6="Да"</formula>
    </cfRule>
    <cfRule type="colorScale" priority="2019">
      <colorScale>
        <cfvo type="min"/>
        <cfvo type="percentile" val="50"/>
        <cfvo type="max"/>
        <color rgb="FF63BE7B"/>
        <color rgb="FFFFEB84"/>
        <color rgb="FFF8696B"/>
      </colorScale>
    </cfRule>
  </conditionalFormatting>
  <conditionalFormatting sqref="E1114:E1118">
    <cfRule type="expression" dxfId="3410" priority="1996">
      <formula>$D$6="Нет"</formula>
    </cfRule>
  </conditionalFormatting>
  <conditionalFormatting sqref="E1118">
    <cfRule type="colorScale" priority="1997">
      <colorScale>
        <cfvo type="min"/>
        <cfvo type="percentile" val="50"/>
        <cfvo type="max"/>
        <color rgb="FF63BE7B"/>
        <color rgb="FFFFEB84"/>
        <color rgb="FFF8696B"/>
      </colorScale>
    </cfRule>
    <cfRule type="expression" dxfId="3409" priority="1998" stopIfTrue="1">
      <formula>$D$6="Да"</formula>
    </cfRule>
  </conditionalFormatting>
  <conditionalFormatting sqref="E1125:E1128">
    <cfRule type="colorScale" priority="1940">
      <colorScale>
        <cfvo type="min"/>
        <cfvo type="percentile" val="50"/>
        <cfvo type="max"/>
        <color rgb="FF63BE7B"/>
        <color rgb="FFFFEB84"/>
        <color rgb="FFF8696B"/>
      </colorScale>
    </cfRule>
    <cfRule type="expression" dxfId="3408" priority="1941" stopIfTrue="1">
      <formula>$D$6="Да"</formula>
    </cfRule>
  </conditionalFormatting>
  <conditionalFormatting sqref="E1125:E1129">
    <cfRule type="expression" dxfId="3407" priority="1917">
      <formula>$D$6="Нет"</formula>
    </cfRule>
  </conditionalFormatting>
  <conditionalFormatting sqref="E1129">
    <cfRule type="colorScale" priority="1918">
      <colorScale>
        <cfvo type="min"/>
        <cfvo type="percentile" val="50"/>
        <cfvo type="max"/>
        <color rgb="FF63BE7B"/>
        <color rgb="FFFFEB84"/>
        <color rgb="FFF8696B"/>
      </colorScale>
    </cfRule>
    <cfRule type="expression" dxfId="3406" priority="1919" stopIfTrue="1">
      <formula>$D$6="Да"</formula>
    </cfRule>
  </conditionalFormatting>
  <conditionalFormatting sqref="E1136:E1139">
    <cfRule type="expression" dxfId="3405" priority="1907" stopIfTrue="1">
      <formula>$D$6="Да"</formula>
    </cfRule>
    <cfRule type="colorScale" priority="1906">
      <colorScale>
        <cfvo type="min"/>
        <cfvo type="percentile" val="50"/>
        <cfvo type="max"/>
        <color rgb="FF63BE7B"/>
        <color rgb="FFFFEB84"/>
        <color rgb="FFF8696B"/>
      </colorScale>
    </cfRule>
    <cfRule type="expression" dxfId="3404" priority="1905">
      <formula>$D$6="Нет"</formula>
    </cfRule>
  </conditionalFormatting>
  <conditionalFormatting sqref="E1140">
    <cfRule type="expression" dxfId="3403" priority="1883">
      <formula>$D$6="Нет"</formula>
    </cfRule>
    <cfRule type="colorScale" priority="1884">
      <colorScale>
        <cfvo type="min"/>
        <cfvo type="percentile" val="50"/>
        <cfvo type="max"/>
        <color rgb="FF63BE7B"/>
        <color rgb="FFFFEB84"/>
        <color rgb="FFF8696B"/>
      </colorScale>
    </cfRule>
    <cfRule type="expression" dxfId="3402" priority="1885" stopIfTrue="1">
      <formula>$D$6="Да"</formula>
    </cfRule>
  </conditionalFormatting>
  <conditionalFormatting sqref="E1147:E1150">
    <cfRule type="expression" dxfId="3401" priority="1826">
      <formula>$D$6="Нет"</formula>
    </cfRule>
    <cfRule type="colorScale" priority="1827">
      <colorScale>
        <cfvo type="min"/>
        <cfvo type="percentile" val="50"/>
        <cfvo type="max"/>
        <color rgb="FF63BE7B"/>
        <color rgb="FFFFEB84"/>
        <color rgb="FFF8696B"/>
      </colorScale>
    </cfRule>
    <cfRule type="expression" dxfId="3400" priority="1828" stopIfTrue="1">
      <formula>$D$6="Да"</formula>
    </cfRule>
  </conditionalFormatting>
  <conditionalFormatting sqref="E1151">
    <cfRule type="expression" dxfId="3399" priority="1806" stopIfTrue="1">
      <formula>$D$6="Да"</formula>
    </cfRule>
    <cfRule type="colorScale" priority="1805">
      <colorScale>
        <cfvo type="min"/>
        <cfvo type="percentile" val="50"/>
        <cfvo type="max"/>
        <color rgb="FF63BE7B"/>
        <color rgb="FFFFEB84"/>
        <color rgb="FFF8696B"/>
      </colorScale>
    </cfRule>
    <cfRule type="expression" dxfId="3398" priority="1804">
      <formula>$D$6="Нет"</formula>
    </cfRule>
  </conditionalFormatting>
  <conditionalFormatting sqref="E1158:E1161">
    <cfRule type="colorScale" priority="1793">
      <colorScale>
        <cfvo type="min"/>
        <cfvo type="percentile" val="50"/>
        <cfvo type="max"/>
        <color rgb="FF63BE7B"/>
        <color rgb="FFFFEB84"/>
        <color rgb="FFF8696B"/>
      </colorScale>
    </cfRule>
    <cfRule type="expression" dxfId="3397" priority="1794" stopIfTrue="1">
      <formula>$D$6="Да"</formula>
    </cfRule>
    <cfRule type="expression" dxfId="3396" priority="1792">
      <formula>$D$6="Нет"</formula>
    </cfRule>
  </conditionalFormatting>
  <conditionalFormatting sqref="E1162">
    <cfRule type="expression" dxfId="3395" priority="1770">
      <formula>$D$6="Нет"</formula>
    </cfRule>
    <cfRule type="expression" dxfId="3394" priority="1772" stopIfTrue="1">
      <formula>$D$6="Да"</formula>
    </cfRule>
    <cfRule type="colorScale" priority="1771">
      <colorScale>
        <cfvo type="min"/>
        <cfvo type="percentile" val="50"/>
        <cfvo type="max"/>
        <color rgb="FF63BE7B"/>
        <color rgb="FFFFEB84"/>
        <color rgb="FFF8696B"/>
      </colorScale>
    </cfRule>
  </conditionalFormatting>
  <conditionalFormatting sqref="E1171:E1174">
    <cfRule type="expression" dxfId="3393" priority="1715" stopIfTrue="1">
      <formula>$D$6="Да"</formula>
    </cfRule>
    <cfRule type="colorScale" priority="1714">
      <colorScale>
        <cfvo type="min"/>
        <cfvo type="percentile" val="50"/>
        <cfvo type="max"/>
        <color rgb="FF63BE7B"/>
        <color rgb="FFFFEB84"/>
        <color rgb="FFF8696B"/>
      </colorScale>
    </cfRule>
    <cfRule type="expression" dxfId="3392" priority="1713">
      <formula>$D$6="Нет"</formula>
    </cfRule>
  </conditionalFormatting>
  <conditionalFormatting sqref="E1175:E1177">
    <cfRule type="colorScale" priority="1692">
      <colorScale>
        <cfvo type="min"/>
        <cfvo type="percentile" val="50"/>
        <cfvo type="max"/>
        <color rgb="FF63BE7B"/>
        <color rgb="FFFFEB84"/>
        <color rgb="FFF8696B"/>
      </colorScale>
    </cfRule>
    <cfRule type="expression" dxfId="3391" priority="1693" stopIfTrue="1">
      <formula>$D$6="Да"</formula>
    </cfRule>
    <cfRule type="expression" dxfId="3390" priority="1691">
      <formula>$D$6="Нет"</formula>
    </cfRule>
  </conditionalFormatting>
  <conditionalFormatting sqref="E1182:E1185">
    <cfRule type="expression" dxfId="3389" priority="74">
      <formula>$D$6="Нет"</formula>
    </cfRule>
    <cfRule type="expression" dxfId="3388" priority="76" stopIfTrue="1">
      <formula>$D$6="Да"</formula>
    </cfRule>
    <cfRule type="colorScale" priority="75">
      <colorScale>
        <cfvo type="min"/>
        <cfvo type="percentile" val="50"/>
        <cfvo type="max"/>
        <color rgb="FF63BE7B"/>
        <color rgb="FFFFEB84"/>
        <color rgb="FFF8696B"/>
      </colorScale>
    </cfRule>
  </conditionalFormatting>
  <conditionalFormatting sqref="E1186">
    <cfRule type="expression" dxfId="3387" priority="54" stopIfTrue="1">
      <formula>$D$6="Да"</formula>
    </cfRule>
    <cfRule type="expression" dxfId="3386" priority="52">
      <formula>$D$6="Нет"</formula>
    </cfRule>
    <cfRule type="colorScale" priority="53">
      <colorScale>
        <cfvo type="min"/>
        <cfvo type="percentile" val="50"/>
        <cfvo type="max"/>
        <color rgb="FF63BE7B"/>
        <color rgb="FFFFEB84"/>
        <color rgb="FFF8696B"/>
      </colorScale>
    </cfRule>
  </conditionalFormatting>
  <conditionalFormatting sqref="E1193:E1196">
    <cfRule type="expression" dxfId="3385" priority="1681" stopIfTrue="1">
      <formula>$D$6="Да"</formula>
    </cfRule>
    <cfRule type="expression" dxfId="3384" priority="1679">
      <formula>$D$6="Нет"</formula>
    </cfRule>
    <cfRule type="colorScale" priority="1680">
      <colorScale>
        <cfvo type="min"/>
        <cfvo type="percentile" val="50"/>
        <cfvo type="max"/>
        <color rgb="FF63BE7B"/>
        <color rgb="FFFFEB84"/>
        <color rgb="FFF8696B"/>
      </colorScale>
    </cfRule>
  </conditionalFormatting>
  <conditionalFormatting sqref="E1197">
    <cfRule type="expression" dxfId="3383" priority="1659" stopIfTrue="1">
      <formula>$D$6="Да"</formula>
    </cfRule>
    <cfRule type="expression" dxfId="3382" priority="1657">
      <formula>$D$6="Нет"</formula>
    </cfRule>
    <cfRule type="colorScale" priority="1658">
      <colorScale>
        <cfvo type="min"/>
        <cfvo type="percentile" val="50"/>
        <cfvo type="max"/>
        <color rgb="FF63BE7B"/>
        <color rgb="FFFFEB84"/>
        <color rgb="FFF8696B"/>
      </colorScale>
    </cfRule>
  </conditionalFormatting>
  <conditionalFormatting sqref="E1204:E1207">
    <cfRule type="expression" dxfId="3381" priority="1602" stopIfTrue="1">
      <formula>$D$6="Да"</formula>
    </cfRule>
    <cfRule type="colorScale" priority="1601">
      <colorScale>
        <cfvo type="min"/>
        <cfvo type="percentile" val="50"/>
        <cfvo type="max"/>
        <color rgb="FF63BE7B"/>
        <color rgb="FFFFEB84"/>
        <color rgb="FFF8696B"/>
      </colorScale>
    </cfRule>
    <cfRule type="expression" dxfId="3380" priority="1600">
      <formula>$D$6="Нет"</formula>
    </cfRule>
  </conditionalFormatting>
  <conditionalFormatting sqref="E1208">
    <cfRule type="expression" dxfId="3379" priority="1578">
      <formula>$D$6="Нет"</formula>
    </cfRule>
    <cfRule type="expression" dxfId="3378" priority="1580" stopIfTrue="1">
      <formula>$D$6="Да"</formula>
    </cfRule>
    <cfRule type="colorScale" priority="1579">
      <colorScale>
        <cfvo type="min"/>
        <cfvo type="percentile" val="50"/>
        <cfvo type="max"/>
        <color rgb="FF63BE7B"/>
        <color rgb="FFFFEB84"/>
        <color rgb="FFF8696B"/>
      </colorScale>
    </cfRule>
  </conditionalFormatting>
  <conditionalFormatting sqref="E1217:E1220">
    <cfRule type="expression" dxfId="3377" priority="1568" stopIfTrue="1">
      <formula>$D$6="Да"</formula>
    </cfRule>
    <cfRule type="colorScale" priority="1567">
      <colorScale>
        <cfvo type="min"/>
        <cfvo type="percentile" val="50"/>
        <cfvo type="max"/>
        <color rgb="FF63BE7B"/>
        <color rgb="FFFFEB84"/>
        <color rgb="FFF8696B"/>
      </colorScale>
    </cfRule>
    <cfRule type="expression" dxfId="3376" priority="1566">
      <formula>$D$6="Нет"</formula>
    </cfRule>
  </conditionalFormatting>
  <conditionalFormatting sqref="E1221">
    <cfRule type="expression" dxfId="3375" priority="1546" stopIfTrue="1">
      <formula>$D$6="Да"</formula>
    </cfRule>
    <cfRule type="expression" dxfId="3374" priority="1544">
      <formula>$D$6="Нет"</formula>
    </cfRule>
    <cfRule type="colorScale" priority="1545">
      <colorScale>
        <cfvo type="min"/>
        <cfvo type="percentile" val="50"/>
        <cfvo type="max"/>
        <color rgb="FF63BE7B"/>
        <color rgb="FFFFEB84"/>
        <color rgb="FFF8696B"/>
      </colorScale>
    </cfRule>
  </conditionalFormatting>
  <conditionalFormatting sqref="E1228:E1231">
    <cfRule type="expression" dxfId="3373" priority="1487">
      <formula>$D$6="Нет"</formula>
    </cfRule>
    <cfRule type="colorScale" priority="1488">
      <colorScale>
        <cfvo type="min"/>
        <cfvo type="percentile" val="50"/>
        <cfvo type="max"/>
        <color rgb="FF63BE7B"/>
        <color rgb="FFFFEB84"/>
        <color rgb="FFF8696B"/>
      </colorScale>
    </cfRule>
    <cfRule type="expression" dxfId="3372" priority="1489" stopIfTrue="1">
      <formula>$D$6="Да"</formula>
    </cfRule>
  </conditionalFormatting>
  <conditionalFormatting sqref="E1232">
    <cfRule type="colorScale" priority="1466">
      <colorScale>
        <cfvo type="min"/>
        <cfvo type="percentile" val="50"/>
        <cfvo type="max"/>
        <color rgb="FF63BE7B"/>
        <color rgb="FFFFEB84"/>
        <color rgb="FFF8696B"/>
      </colorScale>
    </cfRule>
    <cfRule type="expression" dxfId="3371" priority="1465">
      <formula>$D$6="Нет"</formula>
    </cfRule>
    <cfRule type="expression" dxfId="3370" priority="1467" stopIfTrue="1">
      <formula>$D$6="Да"</formula>
    </cfRule>
  </conditionalFormatting>
  <conditionalFormatting sqref="E1239:E1242">
    <cfRule type="expression" dxfId="3369" priority="1455" stopIfTrue="1">
      <formula>$D$6="Да"</formula>
    </cfRule>
    <cfRule type="expression" dxfId="3368" priority="1453">
      <formula>$D$6="Нет"</formula>
    </cfRule>
    <cfRule type="colorScale" priority="1454">
      <colorScale>
        <cfvo type="min"/>
        <cfvo type="percentile" val="50"/>
        <cfvo type="max"/>
        <color rgb="FF63BE7B"/>
        <color rgb="FFFFEB84"/>
        <color rgb="FFF8696B"/>
      </colorScale>
    </cfRule>
  </conditionalFormatting>
  <conditionalFormatting sqref="E1243">
    <cfRule type="expression" dxfId="3367" priority="1431">
      <formula>$D$6="Нет"</formula>
    </cfRule>
    <cfRule type="colorScale" priority="1432">
      <colorScale>
        <cfvo type="min"/>
        <cfvo type="percentile" val="50"/>
        <cfvo type="max"/>
        <color rgb="FF63BE7B"/>
        <color rgb="FFFFEB84"/>
        <color rgb="FFF8696B"/>
      </colorScale>
    </cfRule>
    <cfRule type="expression" dxfId="3366" priority="1433" stopIfTrue="1">
      <formula>$D$6="Да"</formula>
    </cfRule>
  </conditionalFormatting>
  <conditionalFormatting sqref="E1250:E1253">
    <cfRule type="expression" dxfId="3365" priority="1145" stopIfTrue="1">
      <formula>$D$6="Да"</formula>
    </cfRule>
    <cfRule type="colorScale" priority="1144">
      <colorScale>
        <cfvo type="min"/>
        <cfvo type="percentile" val="50"/>
        <cfvo type="max"/>
        <color rgb="FF63BE7B"/>
        <color rgb="FFFFEB84"/>
        <color rgb="FFF8696B"/>
      </colorScale>
    </cfRule>
    <cfRule type="expression" dxfId="3364" priority="1143">
      <formula>$D$6="Нет"</formula>
    </cfRule>
  </conditionalFormatting>
  <conditionalFormatting sqref="E1254">
    <cfRule type="expression" dxfId="3363" priority="1123" stopIfTrue="1">
      <formula>$D$6="Да"</formula>
    </cfRule>
    <cfRule type="expression" dxfId="3362" priority="1121">
      <formula>$D$6="Нет"</formula>
    </cfRule>
    <cfRule type="colorScale" priority="1122">
      <colorScale>
        <cfvo type="min"/>
        <cfvo type="percentile" val="50"/>
        <cfvo type="max"/>
        <color rgb="FF63BE7B"/>
        <color rgb="FFFFEB84"/>
        <color rgb="FFF8696B"/>
      </colorScale>
    </cfRule>
  </conditionalFormatting>
  <conditionalFormatting sqref="E1261:E1264">
    <cfRule type="expression" dxfId="3361" priority="1087" stopIfTrue="1">
      <formula>$D$6="Да"</formula>
    </cfRule>
    <cfRule type="expression" dxfId="3360" priority="1085">
      <formula>$D$6="Нет"</formula>
    </cfRule>
    <cfRule type="colorScale" priority="1086">
      <colorScale>
        <cfvo type="min"/>
        <cfvo type="percentile" val="50"/>
        <cfvo type="max"/>
        <color rgb="FF63BE7B"/>
        <color rgb="FFFFEB84"/>
        <color rgb="FFF8696B"/>
      </colorScale>
    </cfRule>
  </conditionalFormatting>
  <conditionalFormatting sqref="E1265">
    <cfRule type="expression" dxfId="3359" priority="1063">
      <formula>$D$6="Нет"</formula>
    </cfRule>
    <cfRule type="expression" dxfId="3358" priority="1065" stopIfTrue="1">
      <formula>$D$6="Да"</formula>
    </cfRule>
    <cfRule type="colorScale" priority="1064">
      <colorScale>
        <cfvo type="min"/>
        <cfvo type="percentile" val="50"/>
        <cfvo type="max"/>
        <color rgb="FF63BE7B"/>
        <color rgb="FFFFEB84"/>
        <color rgb="FFF8696B"/>
      </colorScale>
    </cfRule>
  </conditionalFormatting>
  <conditionalFormatting sqref="E1272:E1275">
    <cfRule type="colorScale" priority="1052">
      <colorScale>
        <cfvo type="min"/>
        <cfvo type="percentile" val="50"/>
        <cfvo type="max"/>
        <color rgb="FF63BE7B"/>
        <color rgb="FFFFEB84"/>
        <color rgb="FFF8696B"/>
      </colorScale>
    </cfRule>
    <cfRule type="expression" dxfId="3357" priority="1053" stopIfTrue="1">
      <formula>$D$6="Да"</formula>
    </cfRule>
    <cfRule type="expression" dxfId="3356" priority="1051">
      <formula>$D$6="Нет"</formula>
    </cfRule>
  </conditionalFormatting>
  <conditionalFormatting sqref="E1276">
    <cfRule type="expression" dxfId="3355" priority="1031" stopIfTrue="1">
      <formula>$D$6="Да"</formula>
    </cfRule>
    <cfRule type="expression" dxfId="3354" priority="1029">
      <formula>$D$6="Нет"</formula>
    </cfRule>
    <cfRule type="colorScale" priority="1030">
      <colorScale>
        <cfvo type="min"/>
        <cfvo type="percentile" val="50"/>
        <cfvo type="max"/>
        <color rgb="FF63BE7B"/>
        <color rgb="FFFFEB84"/>
        <color rgb="FFF8696B"/>
      </colorScale>
    </cfRule>
  </conditionalFormatting>
  <conditionalFormatting sqref="E1283:E1286">
    <cfRule type="expression" dxfId="3353" priority="974" stopIfTrue="1">
      <formula>$D$6="Да"</formula>
    </cfRule>
    <cfRule type="colorScale" priority="973">
      <colorScale>
        <cfvo type="min"/>
        <cfvo type="percentile" val="50"/>
        <cfvo type="max"/>
        <color rgb="FF63BE7B"/>
        <color rgb="FFFFEB84"/>
        <color rgb="FFF8696B"/>
      </colorScale>
    </cfRule>
    <cfRule type="expression" dxfId="3352" priority="972">
      <formula>$D$6="Нет"</formula>
    </cfRule>
  </conditionalFormatting>
  <conditionalFormatting sqref="E1287">
    <cfRule type="expression" dxfId="3351" priority="952" stopIfTrue="1">
      <formula>$D$6="Да"</formula>
    </cfRule>
    <cfRule type="colorScale" priority="951">
      <colorScale>
        <cfvo type="min"/>
        <cfvo type="percentile" val="50"/>
        <cfvo type="max"/>
        <color rgb="FF63BE7B"/>
        <color rgb="FFFFEB84"/>
        <color rgb="FFF8696B"/>
      </colorScale>
    </cfRule>
    <cfRule type="expression" dxfId="3350" priority="950">
      <formula>$D$6="Нет"</formula>
    </cfRule>
  </conditionalFormatting>
  <conditionalFormatting sqref="E1294:E1297">
    <cfRule type="expression" dxfId="3349" priority="914">
      <formula>$D$6="Нет"</formula>
    </cfRule>
    <cfRule type="colorScale" priority="915">
      <colorScale>
        <cfvo type="min"/>
        <cfvo type="percentile" val="50"/>
        <cfvo type="max"/>
        <color rgb="FF63BE7B"/>
        <color rgb="FFFFEB84"/>
        <color rgb="FFF8696B"/>
      </colorScale>
    </cfRule>
    <cfRule type="expression" dxfId="3348" priority="916" stopIfTrue="1">
      <formula>$D$6="Да"</formula>
    </cfRule>
  </conditionalFormatting>
  <conditionalFormatting sqref="E1298">
    <cfRule type="expression" dxfId="3347" priority="894" stopIfTrue="1">
      <formula>$D$6="Да"</formula>
    </cfRule>
    <cfRule type="expression" dxfId="3346" priority="892">
      <formula>$D$6="Нет"</formula>
    </cfRule>
    <cfRule type="colorScale" priority="893">
      <colorScale>
        <cfvo type="min"/>
        <cfvo type="percentile" val="50"/>
        <cfvo type="max"/>
        <color rgb="FF63BE7B"/>
        <color rgb="FFFFEB84"/>
        <color rgb="FFF8696B"/>
      </colorScale>
    </cfRule>
  </conditionalFormatting>
  <conditionalFormatting sqref="E1305:E1308">
    <cfRule type="expression" dxfId="3345" priority="880">
      <formula>$D$6="Нет"</formula>
    </cfRule>
    <cfRule type="colorScale" priority="881">
      <colorScale>
        <cfvo type="min"/>
        <cfvo type="percentile" val="50"/>
        <cfvo type="max"/>
        <color rgb="FF63BE7B"/>
        <color rgb="FFFFEB84"/>
        <color rgb="FFF8696B"/>
      </colorScale>
    </cfRule>
    <cfRule type="expression" dxfId="3344" priority="882" stopIfTrue="1">
      <formula>$D$6="Да"</formula>
    </cfRule>
  </conditionalFormatting>
  <conditionalFormatting sqref="E1309">
    <cfRule type="expression" dxfId="3343" priority="858">
      <formula>$D$6="Нет"</formula>
    </cfRule>
    <cfRule type="colorScale" priority="859">
      <colorScale>
        <cfvo type="min"/>
        <cfvo type="percentile" val="50"/>
        <cfvo type="max"/>
        <color rgb="FF63BE7B"/>
        <color rgb="FFFFEB84"/>
        <color rgb="FFF8696B"/>
      </colorScale>
    </cfRule>
    <cfRule type="expression" dxfId="3342" priority="860" stopIfTrue="1">
      <formula>$D$6="Да"</formula>
    </cfRule>
  </conditionalFormatting>
  <conditionalFormatting sqref="E1316:E1319">
    <cfRule type="colorScale" priority="802">
      <colorScale>
        <cfvo type="min"/>
        <cfvo type="percentile" val="50"/>
        <cfvo type="max"/>
        <color rgb="FF63BE7B"/>
        <color rgb="FFFFEB84"/>
        <color rgb="FFF8696B"/>
      </colorScale>
    </cfRule>
    <cfRule type="expression" dxfId="3341" priority="803" stopIfTrue="1">
      <formula>$D$6="Да"</formula>
    </cfRule>
    <cfRule type="expression" dxfId="3340" priority="801">
      <formula>$D$6="Нет"</formula>
    </cfRule>
  </conditionalFormatting>
  <conditionalFormatting sqref="E1320">
    <cfRule type="expression" dxfId="3339" priority="779">
      <formula>$D$6="Нет"</formula>
    </cfRule>
    <cfRule type="colorScale" priority="780">
      <colorScale>
        <cfvo type="min"/>
        <cfvo type="percentile" val="50"/>
        <cfvo type="max"/>
        <color rgb="FF63BE7B"/>
        <color rgb="FFFFEB84"/>
        <color rgb="FFF8696B"/>
      </colorScale>
    </cfRule>
    <cfRule type="expression" dxfId="3338" priority="781" stopIfTrue="1">
      <formula>$D$6="Да"</formula>
    </cfRule>
  </conditionalFormatting>
  <conditionalFormatting sqref="E1329:E1332">
    <cfRule type="expression" dxfId="3337" priority="743">
      <formula>$D$6="Нет"</formula>
    </cfRule>
    <cfRule type="colorScale" priority="744">
      <colorScale>
        <cfvo type="min"/>
        <cfvo type="percentile" val="50"/>
        <cfvo type="max"/>
        <color rgb="FF63BE7B"/>
        <color rgb="FFFFEB84"/>
        <color rgb="FFF8696B"/>
      </colorScale>
    </cfRule>
    <cfRule type="expression" dxfId="3336" priority="745" stopIfTrue="1">
      <formula>$D$6="Да"</formula>
    </cfRule>
  </conditionalFormatting>
  <conditionalFormatting sqref="E1333">
    <cfRule type="colorScale" priority="722">
      <colorScale>
        <cfvo type="min"/>
        <cfvo type="percentile" val="50"/>
        <cfvo type="max"/>
        <color rgb="FF63BE7B"/>
        <color rgb="FFFFEB84"/>
        <color rgb="FFF8696B"/>
      </colorScale>
    </cfRule>
    <cfRule type="expression" dxfId="3335" priority="723" stopIfTrue="1">
      <formula>$D$6="Да"</formula>
    </cfRule>
    <cfRule type="expression" dxfId="3334" priority="721">
      <formula>$D$6="Нет"</formula>
    </cfRule>
  </conditionalFormatting>
  <conditionalFormatting sqref="E1340:E1343">
    <cfRule type="expression" dxfId="3333" priority="709">
      <formula>$D$6="Нет"</formula>
    </cfRule>
    <cfRule type="colorScale" priority="710">
      <colorScale>
        <cfvo type="min"/>
        <cfvo type="percentile" val="50"/>
        <cfvo type="max"/>
        <color rgb="FF63BE7B"/>
        <color rgb="FFFFEB84"/>
        <color rgb="FFF8696B"/>
      </colorScale>
    </cfRule>
    <cfRule type="expression" dxfId="3332" priority="711" stopIfTrue="1">
      <formula>$D$6="Да"</formula>
    </cfRule>
  </conditionalFormatting>
  <conditionalFormatting sqref="E1344">
    <cfRule type="colorScale" priority="688">
      <colorScale>
        <cfvo type="min"/>
        <cfvo type="percentile" val="50"/>
        <cfvo type="max"/>
        <color rgb="FF63BE7B"/>
        <color rgb="FFFFEB84"/>
        <color rgb="FFF8696B"/>
      </colorScale>
    </cfRule>
    <cfRule type="expression" dxfId="3331" priority="687">
      <formula>$D$6="Нет"</formula>
    </cfRule>
    <cfRule type="expression" dxfId="3330" priority="689" stopIfTrue="1">
      <formula>$D$6="Да"</formula>
    </cfRule>
  </conditionalFormatting>
  <conditionalFormatting sqref="E1351:E1354">
    <cfRule type="expression" dxfId="3329" priority="630">
      <formula>$D$6="Нет"</formula>
    </cfRule>
    <cfRule type="colorScale" priority="631">
      <colorScale>
        <cfvo type="min"/>
        <cfvo type="percentile" val="50"/>
        <cfvo type="max"/>
        <color rgb="FF63BE7B"/>
        <color rgb="FFFFEB84"/>
        <color rgb="FFF8696B"/>
      </colorScale>
    </cfRule>
    <cfRule type="expression" dxfId="3328" priority="632" stopIfTrue="1">
      <formula>$D$6="Да"</formula>
    </cfRule>
  </conditionalFormatting>
  <conditionalFormatting sqref="E1355">
    <cfRule type="expression" dxfId="3327" priority="610" stopIfTrue="1">
      <formula>$D$6="Да"</formula>
    </cfRule>
    <cfRule type="colorScale" priority="609">
      <colorScale>
        <cfvo type="min"/>
        <cfvo type="percentile" val="50"/>
        <cfvo type="max"/>
        <color rgb="FF63BE7B"/>
        <color rgb="FFFFEB84"/>
        <color rgb="FFF8696B"/>
      </colorScale>
    </cfRule>
    <cfRule type="expression" dxfId="3326" priority="608">
      <formula>$D$6="Нет"</formula>
    </cfRule>
  </conditionalFormatting>
  <conditionalFormatting sqref="E9:F13">
    <cfRule type="expression" dxfId="3325" priority="9118">
      <formula>$D$6="Нет"</formula>
    </cfRule>
  </conditionalFormatting>
  <conditionalFormatting sqref="F6">
    <cfRule type="expression" dxfId="3324" priority="9161">
      <formula>$D$6="Нет"</formula>
    </cfRule>
    <cfRule type="colorScale" priority="9162">
      <colorScale>
        <cfvo type="num" val="0"/>
        <cfvo type="num" val="3"/>
        <cfvo type="num" val="5"/>
        <color rgb="FF63BE7B"/>
        <color rgb="FFFFEB84"/>
        <color rgb="FFF8696B"/>
      </colorScale>
    </cfRule>
    <cfRule type="expression" dxfId="3323" priority="9163" stopIfTrue="1">
      <formula>$D$6="Да"</formula>
    </cfRule>
  </conditionalFormatting>
  <conditionalFormatting sqref="F9:F13">
    <cfRule type="colorScale" priority="9180">
      <colorScale>
        <cfvo type="num" val="1"/>
        <cfvo type="num" val="3"/>
        <cfvo type="num" val="5"/>
        <color rgb="FF63BE7B"/>
        <color rgb="FFFFEB84"/>
        <color rgb="FFF8696B"/>
      </colorScale>
    </cfRule>
    <cfRule type="expression" dxfId="3322" priority="9181" stopIfTrue="1">
      <formula>$D$6="Да"</formula>
    </cfRule>
    <cfRule type="colorScale" priority="9182">
      <colorScale>
        <cfvo type="num" val="0"/>
        <cfvo type="num" val="0"/>
        <color theme="0"/>
        <color theme="0"/>
      </colorScale>
    </cfRule>
  </conditionalFormatting>
  <conditionalFormatting sqref="F18">
    <cfRule type="expression" dxfId="3321" priority="8534" stopIfTrue="1">
      <formula>$D$6="Да"</formula>
    </cfRule>
    <cfRule type="colorScale" priority="8533">
      <colorScale>
        <cfvo type="num" val="0"/>
        <cfvo type="num" val="3"/>
        <cfvo type="num" val="5"/>
        <color rgb="FF63BE7B"/>
        <color rgb="FFFFEB84"/>
        <color rgb="FFF8696B"/>
      </colorScale>
    </cfRule>
  </conditionalFormatting>
  <conditionalFormatting sqref="F21:F25">
    <cfRule type="colorScale" priority="9106">
      <colorScale>
        <cfvo type="num" val="1"/>
        <cfvo type="num" val="3"/>
        <cfvo type="num" val="5"/>
        <color rgb="FF63BE7B"/>
        <color rgb="FFFFEB84"/>
        <color rgb="FFF8696B"/>
      </colorScale>
    </cfRule>
    <cfRule type="colorScale" priority="9108">
      <colorScale>
        <cfvo type="num" val="0"/>
        <cfvo type="num" val="0"/>
        <color theme="0"/>
        <color theme="0"/>
      </colorScale>
    </cfRule>
    <cfRule type="expression" dxfId="3319" priority="9107" stopIfTrue="1">
      <formula>$D$6="Да"</formula>
    </cfRule>
  </conditionalFormatting>
  <conditionalFormatting sqref="F30">
    <cfRule type="expression" dxfId="3317" priority="8518" stopIfTrue="1">
      <formula>$D$6="Да"</formula>
    </cfRule>
    <cfRule type="colorScale" priority="8517">
      <colorScale>
        <cfvo type="num" val="0"/>
        <cfvo type="num" val="3"/>
        <cfvo type="num" val="5"/>
        <color rgb="FF63BE7B"/>
        <color rgb="FFFFEB84"/>
        <color rgb="FFF8696B"/>
      </colorScale>
    </cfRule>
  </conditionalFormatting>
  <conditionalFormatting sqref="F33:F37">
    <cfRule type="expression" dxfId="3315" priority="8530" stopIfTrue="1">
      <formula>$D$6="Да"</formula>
    </cfRule>
    <cfRule type="colorScale" priority="8531">
      <colorScale>
        <cfvo type="num" val="0"/>
        <cfvo type="num" val="0"/>
        <color theme="0"/>
        <color theme="0"/>
      </colorScale>
    </cfRule>
    <cfRule type="colorScale" priority="8529">
      <colorScale>
        <cfvo type="num" val="1"/>
        <cfvo type="num" val="3"/>
        <cfvo type="num" val="5"/>
        <color rgb="FF63BE7B"/>
        <color rgb="FFFFEB84"/>
        <color rgb="FFF8696B"/>
      </colorScale>
    </cfRule>
  </conditionalFormatting>
  <conditionalFormatting sqref="F41">
    <cfRule type="colorScale" priority="145">
      <colorScale>
        <cfvo type="num" val="0"/>
        <cfvo type="num" val="3"/>
        <cfvo type="num" val="5"/>
        <color rgb="FF63BE7B"/>
        <color rgb="FFFFEB84"/>
        <color rgb="FFF8696B"/>
      </colorScale>
    </cfRule>
    <cfRule type="expression" dxfId="3312" priority="146" stopIfTrue="1">
      <formula>$D$6="Да"</formula>
    </cfRule>
  </conditionalFormatting>
  <conditionalFormatting sqref="F44:F48">
    <cfRule type="expression" dxfId="3311" priority="154" stopIfTrue="1">
      <formula>$D$6="Да"</formula>
    </cfRule>
    <cfRule type="colorScale" priority="155">
      <colorScale>
        <cfvo type="num" val="0"/>
        <cfvo type="num" val="0"/>
        <color theme="0"/>
        <color theme="0"/>
      </colorScale>
    </cfRule>
    <cfRule type="colorScale" priority="153">
      <colorScale>
        <cfvo type="num" val="1"/>
        <cfvo type="num" val="3"/>
        <cfvo type="num" val="5"/>
        <color rgb="FF63BE7B"/>
        <color rgb="FFFFEB84"/>
        <color rgb="FFF8696B"/>
      </colorScale>
    </cfRule>
  </conditionalFormatting>
  <conditionalFormatting sqref="F52">
    <cfRule type="expression" dxfId="3309" priority="9013" stopIfTrue="1">
      <formula>$D$6="Да"</formula>
    </cfRule>
    <cfRule type="colorScale" priority="9012">
      <colorScale>
        <cfvo type="num" val="0"/>
        <cfvo type="num" val="3"/>
        <cfvo type="num" val="5"/>
        <color rgb="FF63BE7B"/>
        <color rgb="FFFFEB84"/>
        <color rgb="FFF8696B"/>
      </colorScale>
    </cfRule>
  </conditionalFormatting>
  <conditionalFormatting sqref="F55:F59">
    <cfRule type="expression" dxfId="3307" priority="9021" stopIfTrue="1">
      <formula>$D$6="Да"</formula>
    </cfRule>
    <cfRule type="colorScale" priority="9020">
      <colorScale>
        <cfvo type="num" val="1"/>
        <cfvo type="num" val="3"/>
        <cfvo type="num" val="5"/>
        <color rgb="FF63BE7B"/>
        <color rgb="FFFFEB84"/>
        <color rgb="FFF8696B"/>
      </colorScale>
    </cfRule>
    <cfRule type="colorScale" priority="9022">
      <colorScale>
        <cfvo type="num" val="0"/>
        <cfvo type="num" val="0"/>
        <color theme="0"/>
        <color theme="0"/>
      </colorScale>
    </cfRule>
  </conditionalFormatting>
  <conditionalFormatting sqref="F64">
    <cfRule type="expression" dxfId="3305" priority="8970" stopIfTrue="1">
      <formula>$D$6="Да"</formula>
    </cfRule>
    <cfRule type="colorScale" priority="8969">
      <colorScale>
        <cfvo type="num" val="0"/>
        <cfvo type="num" val="3"/>
        <cfvo type="num" val="5"/>
        <color rgb="FF63BE7B"/>
        <color rgb="FFFFEB84"/>
        <color rgb="FFF8696B"/>
      </colorScale>
    </cfRule>
  </conditionalFormatting>
  <conditionalFormatting sqref="F67:F71">
    <cfRule type="colorScale" priority="8979">
      <colorScale>
        <cfvo type="num" val="0"/>
        <cfvo type="num" val="0"/>
        <color theme="0"/>
        <color theme="0"/>
      </colorScale>
    </cfRule>
    <cfRule type="expression" dxfId="3303" priority="8978" stopIfTrue="1">
      <formula>$D$6="Да"</formula>
    </cfRule>
    <cfRule type="colorScale" priority="8977">
      <colorScale>
        <cfvo type="num" val="1"/>
        <cfvo type="num" val="3"/>
        <cfvo type="num" val="5"/>
        <color rgb="FF63BE7B"/>
        <color rgb="FFFFEB84"/>
        <color rgb="FFF8696B"/>
      </colorScale>
    </cfRule>
  </conditionalFormatting>
  <conditionalFormatting sqref="F76">
    <cfRule type="colorScale" priority="8926">
      <colorScale>
        <cfvo type="num" val="0"/>
        <cfvo type="num" val="3"/>
        <cfvo type="num" val="5"/>
        <color rgb="FF63BE7B"/>
        <color rgb="FFFFEB84"/>
        <color rgb="FFF8696B"/>
      </colorScale>
    </cfRule>
    <cfRule type="expression" dxfId="3300" priority="8927" stopIfTrue="1">
      <formula>$D$6="Да"</formula>
    </cfRule>
  </conditionalFormatting>
  <conditionalFormatting sqref="F79:F83">
    <cfRule type="colorScale" priority="8936">
      <colorScale>
        <cfvo type="num" val="0"/>
        <cfvo type="num" val="0"/>
        <color theme="0"/>
        <color theme="0"/>
      </colorScale>
    </cfRule>
    <cfRule type="expression" dxfId="3299" priority="8935" stopIfTrue="1">
      <formula>$D$6="Да"</formula>
    </cfRule>
    <cfRule type="colorScale" priority="8934">
      <colorScale>
        <cfvo type="num" val="1"/>
        <cfvo type="num" val="3"/>
        <cfvo type="num" val="5"/>
        <color rgb="FF63BE7B"/>
        <color rgb="FFFFEB84"/>
        <color rgb="FFF8696B"/>
      </colorScale>
    </cfRule>
  </conditionalFormatting>
  <conditionalFormatting sqref="F88">
    <cfRule type="colorScale" priority="8883">
      <colorScale>
        <cfvo type="num" val="0"/>
        <cfvo type="num" val="3"/>
        <cfvo type="num" val="5"/>
        <color rgb="FF63BE7B"/>
        <color rgb="FFFFEB84"/>
        <color rgb="FFF8696B"/>
      </colorScale>
    </cfRule>
    <cfRule type="expression" dxfId="3297" priority="8884" stopIfTrue="1">
      <formula>$D$6="Да"</formula>
    </cfRule>
  </conditionalFormatting>
  <conditionalFormatting sqref="F91:F95">
    <cfRule type="colorScale" priority="8891">
      <colorScale>
        <cfvo type="num" val="1"/>
        <cfvo type="num" val="3"/>
        <cfvo type="num" val="5"/>
        <color rgb="FF63BE7B"/>
        <color rgb="FFFFEB84"/>
        <color rgb="FFF8696B"/>
      </colorScale>
    </cfRule>
    <cfRule type="expression" dxfId="3294" priority="8892" stopIfTrue="1">
      <formula>$D$6="Да"</formula>
    </cfRule>
    <cfRule type="colorScale" priority="8893">
      <colorScale>
        <cfvo type="num" val="0"/>
        <cfvo type="num" val="0"/>
        <color theme="0"/>
        <color theme="0"/>
      </colorScale>
    </cfRule>
  </conditionalFormatting>
  <conditionalFormatting sqref="F100">
    <cfRule type="expression" dxfId="3293" priority="8841" stopIfTrue="1">
      <formula>$D$6="Да"</formula>
    </cfRule>
    <cfRule type="colorScale" priority="8840">
      <colorScale>
        <cfvo type="num" val="0"/>
        <cfvo type="num" val="3"/>
        <cfvo type="num" val="5"/>
        <color rgb="FF63BE7B"/>
        <color rgb="FFFFEB84"/>
        <color rgb="FFF8696B"/>
      </colorScale>
    </cfRule>
  </conditionalFormatting>
  <conditionalFormatting sqref="F103:F108">
    <cfRule type="colorScale" priority="8848">
      <colorScale>
        <cfvo type="num" val="1"/>
        <cfvo type="num" val="3"/>
        <cfvo type="num" val="5"/>
        <color rgb="FF63BE7B"/>
        <color rgb="FFFFEB84"/>
        <color rgb="FFF8696B"/>
      </colorScale>
    </cfRule>
    <cfRule type="expression" dxfId="3291" priority="8849" stopIfTrue="1">
      <formula>$D$6="Да"</formula>
    </cfRule>
    <cfRule type="colorScale" priority="8850">
      <colorScale>
        <cfvo type="num" val="0"/>
        <cfvo type="num" val="0"/>
        <color theme="0"/>
        <color theme="0"/>
      </colorScale>
    </cfRule>
  </conditionalFormatting>
  <conditionalFormatting sqref="F112">
    <cfRule type="expression" dxfId="3289" priority="8798" stopIfTrue="1">
      <formula>$D$6="Да"</formula>
    </cfRule>
    <cfRule type="colorScale" priority="8797">
      <colorScale>
        <cfvo type="num" val="0"/>
        <cfvo type="num" val="3"/>
        <cfvo type="num" val="5"/>
        <color rgb="FF63BE7B"/>
        <color rgb="FFFFEB84"/>
        <color rgb="FFF8696B"/>
      </colorScale>
    </cfRule>
  </conditionalFormatting>
  <conditionalFormatting sqref="F115:F119">
    <cfRule type="expression" dxfId="3287" priority="8806" stopIfTrue="1">
      <formula>$D$6="Да"</formula>
    </cfRule>
    <cfRule type="colorScale" priority="8805">
      <colorScale>
        <cfvo type="num" val="1"/>
        <cfvo type="num" val="3"/>
        <cfvo type="num" val="5"/>
        <color rgb="FF63BE7B"/>
        <color rgb="FFFFEB84"/>
        <color rgb="FFF8696B"/>
      </colorScale>
    </cfRule>
    <cfRule type="colorScale" priority="8807">
      <colorScale>
        <cfvo type="num" val="0"/>
        <cfvo type="num" val="0"/>
        <color theme="0"/>
        <color theme="0"/>
      </colorScale>
    </cfRule>
  </conditionalFormatting>
  <conditionalFormatting sqref="F124">
    <cfRule type="colorScale" priority="8754">
      <colorScale>
        <cfvo type="num" val="0"/>
        <cfvo type="num" val="3"/>
        <cfvo type="num" val="5"/>
        <color rgb="FF63BE7B"/>
        <color rgb="FFFFEB84"/>
        <color rgb="FFF8696B"/>
      </colorScale>
    </cfRule>
    <cfRule type="expression" dxfId="3284" priority="8755" stopIfTrue="1">
      <formula>$D$6="Да"</formula>
    </cfRule>
  </conditionalFormatting>
  <conditionalFormatting sqref="F127:F131">
    <cfRule type="colorScale" priority="8764">
      <colorScale>
        <cfvo type="num" val="0"/>
        <cfvo type="num" val="0"/>
        <color theme="0"/>
        <color theme="0"/>
      </colorScale>
    </cfRule>
    <cfRule type="expression" dxfId="3283" priority="8763" stopIfTrue="1">
      <formula>$D$6="Да"</formula>
    </cfRule>
    <cfRule type="colorScale" priority="8762">
      <colorScale>
        <cfvo type="num" val="1"/>
        <cfvo type="num" val="3"/>
        <cfvo type="num" val="5"/>
        <color rgb="FF63BE7B"/>
        <color rgb="FFFFEB84"/>
        <color rgb="FFF8696B"/>
      </colorScale>
    </cfRule>
  </conditionalFormatting>
  <conditionalFormatting sqref="F136">
    <cfRule type="expression" dxfId="3281" priority="8712" stopIfTrue="1">
      <formula>$D$6="Да"</formula>
    </cfRule>
    <cfRule type="colorScale" priority="8711">
      <colorScale>
        <cfvo type="num" val="0"/>
        <cfvo type="num" val="3"/>
        <cfvo type="num" val="5"/>
        <color rgb="FF63BE7B"/>
        <color rgb="FFFFEB84"/>
        <color rgb="FFF8696B"/>
      </colorScale>
    </cfRule>
  </conditionalFormatting>
  <conditionalFormatting sqref="F139:F143">
    <cfRule type="expression" dxfId="3279" priority="8720" stopIfTrue="1">
      <formula>$D$6="Да"</formula>
    </cfRule>
    <cfRule type="colorScale" priority="8721">
      <colorScale>
        <cfvo type="num" val="0"/>
        <cfvo type="num" val="0"/>
        <color theme="0"/>
        <color theme="0"/>
      </colorScale>
    </cfRule>
    <cfRule type="colorScale" priority="8719">
      <colorScale>
        <cfvo type="num" val="1"/>
        <cfvo type="num" val="3"/>
        <cfvo type="num" val="5"/>
        <color rgb="FF63BE7B"/>
        <color rgb="FFFFEB84"/>
        <color rgb="FFF8696B"/>
      </colorScale>
    </cfRule>
  </conditionalFormatting>
  <conditionalFormatting sqref="F148">
    <cfRule type="colorScale" priority="8668">
      <colorScale>
        <cfvo type="num" val="0"/>
        <cfvo type="num" val="3"/>
        <cfvo type="num" val="5"/>
        <color rgb="FF63BE7B"/>
        <color rgb="FFFFEB84"/>
        <color rgb="FFF8696B"/>
      </colorScale>
    </cfRule>
    <cfRule type="expression" dxfId="3277" priority="8669" stopIfTrue="1">
      <formula>$D$6="Да"</formula>
    </cfRule>
  </conditionalFormatting>
  <conditionalFormatting sqref="F151:F155">
    <cfRule type="colorScale" priority="8678">
      <colorScale>
        <cfvo type="num" val="0"/>
        <cfvo type="num" val="0"/>
        <color theme="0"/>
        <color theme="0"/>
      </colorScale>
    </cfRule>
    <cfRule type="colorScale" priority="8676">
      <colorScale>
        <cfvo type="num" val="1"/>
        <cfvo type="num" val="3"/>
        <cfvo type="num" val="5"/>
        <color rgb="FF63BE7B"/>
        <color rgb="FFFFEB84"/>
        <color rgb="FFF8696B"/>
      </colorScale>
    </cfRule>
    <cfRule type="expression" dxfId="3275" priority="8677" stopIfTrue="1">
      <formula>$D$6="Да"</formula>
    </cfRule>
  </conditionalFormatting>
  <conditionalFormatting sqref="F160">
    <cfRule type="expression" dxfId="3273" priority="8626" stopIfTrue="1">
      <formula>$D$6="Да"</formula>
    </cfRule>
    <cfRule type="colorScale" priority="8625">
      <colorScale>
        <cfvo type="num" val="0"/>
        <cfvo type="num" val="3"/>
        <cfvo type="num" val="5"/>
        <color rgb="FF63BE7B"/>
        <color rgb="FFFFEB84"/>
        <color rgb="FFF8696B"/>
      </colorScale>
    </cfRule>
  </conditionalFormatting>
  <conditionalFormatting sqref="F163:F167">
    <cfRule type="expression" dxfId="3271" priority="8634" stopIfTrue="1">
      <formula>$D$6="Да"</formula>
    </cfRule>
    <cfRule type="colorScale" priority="8635">
      <colorScale>
        <cfvo type="num" val="0"/>
        <cfvo type="num" val="0"/>
        <color theme="0"/>
        <color theme="0"/>
      </colorScale>
    </cfRule>
    <cfRule type="colorScale" priority="8633">
      <colorScale>
        <cfvo type="num" val="1"/>
        <cfvo type="num" val="3"/>
        <cfvo type="num" val="5"/>
        <color rgb="FF63BE7B"/>
        <color rgb="FFFFEB84"/>
        <color rgb="FFF8696B"/>
      </colorScale>
    </cfRule>
  </conditionalFormatting>
  <conditionalFormatting sqref="F172">
    <cfRule type="expression" dxfId="3269" priority="8583" stopIfTrue="1">
      <formula>$D$6="Да"</formula>
    </cfRule>
    <cfRule type="colorScale" priority="8582">
      <colorScale>
        <cfvo type="num" val="0"/>
        <cfvo type="num" val="3"/>
        <cfvo type="num" val="5"/>
        <color rgb="FF63BE7B"/>
        <color rgb="FFFFEB84"/>
        <color rgb="FFF8696B"/>
      </colorScale>
    </cfRule>
  </conditionalFormatting>
  <conditionalFormatting sqref="F175:F179">
    <cfRule type="colorScale" priority="8590">
      <colorScale>
        <cfvo type="num" val="1"/>
        <cfvo type="num" val="3"/>
        <cfvo type="num" val="5"/>
        <color rgb="FF63BE7B"/>
        <color rgb="FFFFEB84"/>
        <color rgb="FFF8696B"/>
      </colorScale>
    </cfRule>
    <cfRule type="expression" dxfId="3267" priority="8591" stopIfTrue="1">
      <formula>$D$6="Да"</formula>
    </cfRule>
    <cfRule type="colorScale" priority="8592">
      <colorScale>
        <cfvo type="num" val="0"/>
        <cfvo type="num" val="0"/>
        <color theme="0"/>
        <color theme="0"/>
      </colorScale>
    </cfRule>
  </conditionalFormatting>
  <conditionalFormatting sqref="F185">
    <cfRule type="expression" dxfId="3265" priority="8263" stopIfTrue="1">
      <formula>$D$6="Да"</formula>
    </cfRule>
    <cfRule type="colorScale" priority="8262">
      <colorScale>
        <cfvo type="num" val="0"/>
        <cfvo type="num" val="3"/>
        <cfvo type="num" val="5"/>
        <color rgb="FF63BE7B"/>
        <color rgb="FFFFEB84"/>
        <color rgb="FFF8696B"/>
      </colorScale>
    </cfRule>
  </conditionalFormatting>
  <conditionalFormatting sqref="F188:F192">
    <cfRule type="expression" dxfId="3263" priority="8271" stopIfTrue="1">
      <formula>$D$6="Да"</formula>
    </cfRule>
    <cfRule type="colorScale" priority="8270">
      <colorScale>
        <cfvo type="num" val="1"/>
        <cfvo type="num" val="3"/>
        <cfvo type="num" val="5"/>
        <color rgb="FF63BE7B"/>
        <color rgb="FFFFEB84"/>
        <color rgb="FFF8696B"/>
      </colorScale>
    </cfRule>
    <cfRule type="colorScale" priority="8272">
      <colorScale>
        <cfvo type="num" val="0"/>
        <cfvo type="num" val="0"/>
        <color theme="0"/>
        <color theme="0"/>
      </colorScale>
    </cfRule>
  </conditionalFormatting>
  <conditionalFormatting sqref="F197">
    <cfRule type="colorScale" priority="8237">
      <colorScale>
        <cfvo type="num" val="0"/>
        <cfvo type="num" val="3"/>
        <cfvo type="num" val="5"/>
        <color rgb="FF63BE7B"/>
        <color rgb="FFFFEB84"/>
        <color rgb="FFF8696B"/>
      </colorScale>
    </cfRule>
    <cfRule type="expression" dxfId="3261" priority="8238" stopIfTrue="1">
      <formula>$D$6="Да"</formula>
    </cfRule>
  </conditionalFormatting>
  <conditionalFormatting sqref="F200:F204">
    <cfRule type="colorScale" priority="8245">
      <colorScale>
        <cfvo type="num" val="1"/>
        <cfvo type="num" val="3"/>
        <cfvo type="num" val="5"/>
        <color rgb="FF63BE7B"/>
        <color rgb="FFFFEB84"/>
        <color rgb="FFF8696B"/>
      </colorScale>
    </cfRule>
    <cfRule type="expression" dxfId="3258" priority="8246" stopIfTrue="1">
      <formula>$D$6="Да"</formula>
    </cfRule>
    <cfRule type="colorScale" priority="8247">
      <colorScale>
        <cfvo type="num" val="0"/>
        <cfvo type="num" val="0"/>
        <color theme="0"/>
        <color theme="0"/>
      </colorScale>
    </cfRule>
  </conditionalFormatting>
  <conditionalFormatting sqref="F209">
    <cfRule type="expression" dxfId="3257" priority="8213" stopIfTrue="1">
      <formula>$D$6="Да"</formula>
    </cfRule>
    <cfRule type="colorScale" priority="8212">
      <colorScale>
        <cfvo type="num" val="0"/>
        <cfvo type="num" val="3"/>
        <cfvo type="num" val="5"/>
        <color rgb="FF63BE7B"/>
        <color rgb="FFFFEB84"/>
        <color rgb="FFF8696B"/>
      </colorScale>
    </cfRule>
  </conditionalFormatting>
  <conditionalFormatting sqref="F212:F216">
    <cfRule type="colorScale" priority="8220">
      <colorScale>
        <cfvo type="num" val="1"/>
        <cfvo type="num" val="3"/>
        <cfvo type="num" val="5"/>
        <color rgb="FF63BE7B"/>
        <color rgb="FFFFEB84"/>
        <color rgb="FFF8696B"/>
      </colorScale>
    </cfRule>
    <cfRule type="colorScale" priority="8222">
      <colorScale>
        <cfvo type="num" val="0"/>
        <cfvo type="num" val="0"/>
        <color theme="0"/>
        <color theme="0"/>
      </colorScale>
    </cfRule>
    <cfRule type="expression" dxfId="3255" priority="8221" stopIfTrue="1">
      <formula>$D$6="Да"</formula>
    </cfRule>
  </conditionalFormatting>
  <conditionalFormatting sqref="F221">
    <cfRule type="colorScale" priority="8124">
      <colorScale>
        <cfvo type="num" val="0"/>
        <cfvo type="num" val="3"/>
        <cfvo type="num" val="5"/>
        <color rgb="FF63BE7B"/>
        <color rgb="FFFFEB84"/>
        <color rgb="FFF8696B"/>
      </colorScale>
    </cfRule>
    <cfRule type="expression" dxfId="3252" priority="8125" stopIfTrue="1">
      <formula>$D$6="Да"</formula>
    </cfRule>
  </conditionalFormatting>
  <conditionalFormatting sqref="F224:F228">
    <cfRule type="expression" dxfId="3251" priority="8133" stopIfTrue="1">
      <formula>$D$6="Да"</formula>
    </cfRule>
    <cfRule type="colorScale" priority="8132">
      <colorScale>
        <cfvo type="num" val="1"/>
        <cfvo type="num" val="3"/>
        <cfvo type="num" val="5"/>
        <color rgb="FF63BE7B"/>
        <color rgb="FFFFEB84"/>
        <color rgb="FFF8696B"/>
      </colorScale>
    </cfRule>
    <cfRule type="colorScale" priority="8134">
      <colorScale>
        <cfvo type="num" val="0"/>
        <cfvo type="num" val="0"/>
        <color theme="0"/>
        <color theme="0"/>
      </colorScale>
    </cfRule>
  </conditionalFormatting>
  <conditionalFormatting sqref="F233">
    <cfRule type="expression" dxfId="3249" priority="8100" stopIfTrue="1">
      <formula>$D$6="Да"</formula>
    </cfRule>
    <cfRule type="colorScale" priority="8099">
      <colorScale>
        <cfvo type="num" val="0"/>
        <cfvo type="num" val="3"/>
        <cfvo type="num" val="5"/>
        <color rgb="FF63BE7B"/>
        <color rgb="FFFFEB84"/>
        <color rgb="FFF8696B"/>
      </colorScale>
    </cfRule>
  </conditionalFormatting>
  <conditionalFormatting sqref="F236:F240">
    <cfRule type="expression" dxfId="3246" priority="8108" stopIfTrue="1">
      <formula>$D$6="Да"</formula>
    </cfRule>
    <cfRule type="colorScale" priority="8109">
      <colorScale>
        <cfvo type="num" val="0"/>
        <cfvo type="num" val="0"/>
        <color theme="0"/>
        <color theme="0"/>
      </colorScale>
    </cfRule>
    <cfRule type="colorScale" priority="8107">
      <colorScale>
        <cfvo type="num" val="1"/>
        <cfvo type="num" val="3"/>
        <cfvo type="num" val="5"/>
        <color rgb="FF63BE7B"/>
        <color rgb="FFFFEB84"/>
        <color rgb="FFF8696B"/>
      </colorScale>
    </cfRule>
  </conditionalFormatting>
  <conditionalFormatting sqref="F245">
    <cfRule type="colorScale" priority="8074">
      <colorScale>
        <cfvo type="num" val="0"/>
        <cfvo type="num" val="3"/>
        <cfvo type="num" val="5"/>
        <color rgb="FF63BE7B"/>
        <color rgb="FFFFEB84"/>
        <color rgb="FFF8696B"/>
      </colorScale>
    </cfRule>
    <cfRule type="expression" dxfId="3244" priority="8075" stopIfTrue="1">
      <formula>$D$6="Да"</formula>
    </cfRule>
  </conditionalFormatting>
  <conditionalFormatting sqref="F248:F252">
    <cfRule type="colorScale" priority="8082">
      <colorScale>
        <cfvo type="num" val="1"/>
        <cfvo type="num" val="3"/>
        <cfvo type="num" val="5"/>
        <color rgb="FF63BE7B"/>
        <color rgb="FFFFEB84"/>
        <color rgb="FFF8696B"/>
      </colorScale>
    </cfRule>
    <cfRule type="expression" dxfId="3242" priority="8083" stopIfTrue="1">
      <formula>$D$6="Да"</formula>
    </cfRule>
    <cfRule type="colorScale" priority="8084">
      <colorScale>
        <cfvo type="num" val="0"/>
        <cfvo type="num" val="0"/>
        <color theme="0"/>
        <color theme="0"/>
      </colorScale>
    </cfRule>
  </conditionalFormatting>
  <conditionalFormatting sqref="F257">
    <cfRule type="colorScale" priority="7986">
      <colorScale>
        <cfvo type="num" val="0"/>
        <cfvo type="num" val="3"/>
        <cfvo type="num" val="5"/>
        <color rgb="FF63BE7B"/>
        <color rgb="FFFFEB84"/>
        <color rgb="FFF8696B"/>
      </colorScale>
    </cfRule>
    <cfRule type="expression" dxfId="3241" priority="7987" stopIfTrue="1">
      <formula>$D$6="Да"</formula>
    </cfRule>
  </conditionalFormatting>
  <conditionalFormatting sqref="F260:F264">
    <cfRule type="colorScale" priority="7994">
      <colorScale>
        <cfvo type="num" val="1"/>
        <cfvo type="num" val="3"/>
        <cfvo type="num" val="5"/>
        <color rgb="FF63BE7B"/>
        <color rgb="FFFFEB84"/>
        <color rgb="FFF8696B"/>
      </colorScale>
    </cfRule>
    <cfRule type="expression" dxfId="3239" priority="7995" stopIfTrue="1">
      <formula>$D$6="Да"</formula>
    </cfRule>
    <cfRule type="colorScale" priority="7996">
      <colorScale>
        <cfvo type="num" val="0"/>
        <cfvo type="num" val="0"/>
        <color theme="0"/>
        <color theme="0"/>
      </colorScale>
    </cfRule>
  </conditionalFormatting>
  <conditionalFormatting sqref="F270">
    <cfRule type="expression" dxfId="3237" priority="7962" stopIfTrue="1">
      <formula>$D$6="Да"</formula>
    </cfRule>
    <cfRule type="colorScale" priority="7961">
      <colorScale>
        <cfvo type="num" val="0"/>
        <cfvo type="num" val="3"/>
        <cfvo type="num" val="5"/>
        <color rgb="FF63BE7B"/>
        <color rgb="FFFFEB84"/>
        <color rgb="FFF8696B"/>
      </colorScale>
    </cfRule>
  </conditionalFormatting>
  <conditionalFormatting sqref="F273:F277">
    <cfRule type="colorScale" priority="7971">
      <colorScale>
        <cfvo type="num" val="0"/>
        <cfvo type="num" val="0"/>
        <color theme="0"/>
        <color theme="0"/>
      </colorScale>
    </cfRule>
    <cfRule type="expression" dxfId="3235" priority="7970" stopIfTrue="1">
      <formula>$D$6="Да"</formula>
    </cfRule>
    <cfRule type="colorScale" priority="7969">
      <colorScale>
        <cfvo type="num" val="1"/>
        <cfvo type="num" val="3"/>
        <cfvo type="num" val="5"/>
        <color rgb="FF63BE7B"/>
        <color rgb="FFFFEB84"/>
        <color rgb="FFF8696B"/>
      </colorScale>
    </cfRule>
  </conditionalFormatting>
  <conditionalFormatting sqref="F282">
    <cfRule type="colorScale" priority="7936">
      <colorScale>
        <cfvo type="num" val="0"/>
        <cfvo type="num" val="3"/>
        <cfvo type="num" val="5"/>
        <color rgb="FF63BE7B"/>
        <color rgb="FFFFEB84"/>
        <color rgb="FFF8696B"/>
      </colorScale>
    </cfRule>
    <cfRule type="expression" dxfId="3232" priority="7937" stopIfTrue="1">
      <formula>$D$6="Да"</formula>
    </cfRule>
  </conditionalFormatting>
  <conditionalFormatting sqref="F285:F289">
    <cfRule type="colorScale" priority="7944">
      <colorScale>
        <cfvo type="num" val="1"/>
        <cfvo type="num" val="3"/>
        <cfvo type="num" val="5"/>
        <color rgb="FF63BE7B"/>
        <color rgb="FFFFEB84"/>
        <color rgb="FFF8696B"/>
      </colorScale>
    </cfRule>
    <cfRule type="expression" dxfId="3230" priority="7945" stopIfTrue="1">
      <formula>$D$6="Да"</formula>
    </cfRule>
    <cfRule type="colorScale" priority="7946">
      <colorScale>
        <cfvo type="num" val="0"/>
        <cfvo type="num" val="0"/>
        <color theme="0"/>
        <color theme="0"/>
      </colorScale>
    </cfRule>
  </conditionalFormatting>
  <conditionalFormatting sqref="F294">
    <cfRule type="colorScale" priority="7638">
      <colorScale>
        <cfvo type="num" val="0"/>
        <cfvo type="num" val="3"/>
        <cfvo type="num" val="5"/>
        <color rgb="FF63BE7B"/>
        <color rgb="FFFFEB84"/>
        <color rgb="FFF8696B"/>
      </colorScale>
    </cfRule>
    <cfRule type="expression" dxfId="3228" priority="7639" stopIfTrue="1">
      <formula>$D$6="Да"</formula>
    </cfRule>
  </conditionalFormatting>
  <conditionalFormatting sqref="F297:F301">
    <cfRule type="colorScale" priority="7646">
      <colorScale>
        <cfvo type="num" val="1"/>
        <cfvo type="num" val="3"/>
        <cfvo type="num" val="5"/>
        <color rgb="FF63BE7B"/>
        <color rgb="FFFFEB84"/>
        <color rgb="FFF8696B"/>
      </colorScale>
    </cfRule>
    <cfRule type="expression" dxfId="3227" priority="7647" stopIfTrue="1">
      <formula>$D$6="Да"</formula>
    </cfRule>
    <cfRule type="colorScale" priority="7648">
      <colorScale>
        <cfvo type="num" val="0"/>
        <cfvo type="num" val="0"/>
        <color theme="0"/>
        <color theme="0"/>
      </colorScale>
    </cfRule>
  </conditionalFormatting>
  <conditionalFormatting sqref="F306">
    <cfRule type="expression" dxfId="3225" priority="7614" stopIfTrue="1">
      <formula>$D$6="Да"</formula>
    </cfRule>
    <cfRule type="colorScale" priority="7613">
      <colorScale>
        <cfvo type="num" val="0"/>
        <cfvo type="num" val="3"/>
        <cfvo type="num" val="5"/>
        <color rgb="FF63BE7B"/>
        <color rgb="FFFFEB84"/>
        <color rgb="FFF8696B"/>
      </colorScale>
    </cfRule>
  </conditionalFormatting>
  <conditionalFormatting sqref="F309:F313">
    <cfRule type="colorScale" priority="7623">
      <colorScale>
        <cfvo type="num" val="0"/>
        <cfvo type="num" val="0"/>
        <color theme="0"/>
        <color theme="0"/>
      </colorScale>
    </cfRule>
    <cfRule type="expression" dxfId="3222" priority="7622" stopIfTrue="1">
      <formula>$D$6="Да"</formula>
    </cfRule>
    <cfRule type="colorScale" priority="7621">
      <colorScale>
        <cfvo type="num" val="1"/>
        <cfvo type="num" val="3"/>
        <cfvo type="num" val="5"/>
        <color rgb="FF63BE7B"/>
        <color rgb="FFFFEB84"/>
        <color rgb="FFF8696B"/>
      </colorScale>
    </cfRule>
  </conditionalFormatting>
  <conditionalFormatting sqref="F318">
    <cfRule type="expression" dxfId="3221" priority="7589" stopIfTrue="1">
      <formula>$D$6="Да"</formula>
    </cfRule>
    <cfRule type="colorScale" priority="7588">
      <colorScale>
        <cfvo type="num" val="0"/>
        <cfvo type="num" val="3"/>
        <cfvo type="num" val="5"/>
        <color rgb="FF63BE7B"/>
        <color rgb="FFFFEB84"/>
        <color rgb="FFF8696B"/>
      </colorScale>
    </cfRule>
  </conditionalFormatting>
  <conditionalFormatting sqref="F321:F325">
    <cfRule type="colorScale" priority="7598">
      <colorScale>
        <cfvo type="num" val="0"/>
        <cfvo type="num" val="0"/>
        <color theme="0"/>
        <color theme="0"/>
      </colorScale>
    </cfRule>
    <cfRule type="expression" dxfId="3218" priority="7597" stopIfTrue="1">
      <formula>$D$6="Да"</formula>
    </cfRule>
    <cfRule type="colorScale" priority="7596">
      <colorScale>
        <cfvo type="num" val="1"/>
        <cfvo type="num" val="3"/>
        <cfvo type="num" val="5"/>
        <color rgb="FF63BE7B"/>
        <color rgb="FFFFEB84"/>
        <color rgb="FFF8696B"/>
      </colorScale>
    </cfRule>
  </conditionalFormatting>
  <conditionalFormatting sqref="F330">
    <cfRule type="expression" dxfId="3216" priority="7501" stopIfTrue="1">
      <formula>$D$6="Да"</formula>
    </cfRule>
    <cfRule type="colorScale" priority="7500">
      <colorScale>
        <cfvo type="num" val="0"/>
        <cfvo type="num" val="3"/>
        <cfvo type="num" val="5"/>
        <color rgb="FF63BE7B"/>
        <color rgb="FFFFEB84"/>
        <color rgb="FFF8696B"/>
      </colorScale>
    </cfRule>
  </conditionalFormatting>
  <conditionalFormatting sqref="F333:F337">
    <cfRule type="colorScale" priority="7510">
      <colorScale>
        <cfvo type="num" val="0"/>
        <cfvo type="num" val="0"/>
        <color theme="0"/>
        <color theme="0"/>
      </colorScale>
    </cfRule>
    <cfRule type="expression" dxfId="3214" priority="7509" stopIfTrue="1">
      <formula>$D$6="Да"</formula>
    </cfRule>
    <cfRule type="colorScale" priority="7508">
      <colorScale>
        <cfvo type="num" val="1"/>
        <cfvo type="num" val="3"/>
        <cfvo type="num" val="5"/>
        <color rgb="FF63BE7B"/>
        <color rgb="FFFFEB84"/>
        <color rgb="FFF8696B"/>
      </colorScale>
    </cfRule>
  </conditionalFormatting>
  <conditionalFormatting sqref="F344">
    <cfRule type="colorScale" priority="7370">
      <colorScale>
        <cfvo type="num" val="0"/>
        <cfvo type="num" val="3"/>
        <cfvo type="num" val="5"/>
        <color rgb="FF63BE7B"/>
        <color rgb="FFFFEB84"/>
        <color rgb="FFF8696B"/>
      </colorScale>
    </cfRule>
    <cfRule type="expression" dxfId="3212" priority="7371" stopIfTrue="1">
      <formula>$D$6="Да"</formula>
    </cfRule>
  </conditionalFormatting>
  <conditionalFormatting sqref="F347:F351">
    <cfRule type="colorScale" priority="7380">
      <colorScale>
        <cfvo type="num" val="0"/>
        <cfvo type="num" val="0"/>
        <color theme="0"/>
        <color theme="0"/>
      </colorScale>
    </cfRule>
    <cfRule type="colorScale" priority="7378">
      <colorScale>
        <cfvo type="num" val="1"/>
        <cfvo type="num" val="3"/>
        <cfvo type="num" val="5"/>
        <color rgb="FF63BE7B"/>
        <color rgb="FFFFEB84"/>
        <color rgb="FFF8696B"/>
      </colorScale>
    </cfRule>
    <cfRule type="expression" dxfId="3210" priority="7379" stopIfTrue="1">
      <formula>$D$6="Да"</formula>
    </cfRule>
  </conditionalFormatting>
  <conditionalFormatting sqref="F356">
    <cfRule type="expression" dxfId="3209" priority="7346" stopIfTrue="1">
      <formula>$D$6="Да"</formula>
    </cfRule>
    <cfRule type="colorScale" priority="7345">
      <colorScale>
        <cfvo type="num" val="0"/>
        <cfvo type="num" val="3"/>
        <cfvo type="num" val="5"/>
        <color rgb="FF63BE7B"/>
        <color rgb="FFFFEB84"/>
        <color rgb="FFF8696B"/>
      </colorScale>
    </cfRule>
  </conditionalFormatting>
  <conditionalFormatting sqref="F359:F363">
    <cfRule type="colorScale" priority="7355">
      <colorScale>
        <cfvo type="num" val="0"/>
        <cfvo type="num" val="0"/>
        <color theme="0"/>
        <color theme="0"/>
      </colorScale>
    </cfRule>
    <cfRule type="expression" dxfId="3207" priority="7354" stopIfTrue="1">
      <formula>$D$6="Да"</formula>
    </cfRule>
    <cfRule type="colorScale" priority="7353">
      <colorScale>
        <cfvo type="num" val="1"/>
        <cfvo type="num" val="3"/>
        <cfvo type="num" val="5"/>
        <color rgb="FF63BE7B"/>
        <color rgb="FFFFEB84"/>
        <color rgb="FFF8696B"/>
      </colorScale>
    </cfRule>
  </conditionalFormatting>
  <conditionalFormatting sqref="F369">
    <cfRule type="colorScale" priority="7320">
      <colorScale>
        <cfvo type="num" val="0"/>
        <cfvo type="num" val="3"/>
        <cfvo type="num" val="5"/>
        <color rgb="FF63BE7B"/>
        <color rgb="FFFFEB84"/>
        <color rgb="FFF8696B"/>
      </colorScale>
    </cfRule>
    <cfRule type="expression" dxfId="3204" priority="7321" stopIfTrue="1">
      <formula>$D$6="Да"</formula>
    </cfRule>
  </conditionalFormatting>
  <conditionalFormatting sqref="F372:F376">
    <cfRule type="colorScale" priority="7330">
      <colorScale>
        <cfvo type="num" val="0"/>
        <cfvo type="num" val="0"/>
        <color theme="0"/>
        <color theme="0"/>
      </colorScale>
    </cfRule>
    <cfRule type="expression" dxfId="3203" priority="7329" stopIfTrue="1">
      <formula>$D$6="Да"</formula>
    </cfRule>
    <cfRule type="colorScale" priority="7328">
      <colorScale>
        <cfvo type="num" val="1"/>
        <cfvo type="num" val="3"/>
        <cfvo type="num" val="5"/>
        <color rgb="FF63BE7B"/>
        <color rgb="FFFFEB84"/>
        <color rgb="FFF8696B"/>
      </colorScale>
    </cfRule>
  </conditionalFormatting>
  <conditionalFormatting sqref="F381">
    <cfRule type="colorScale" priority="7295">
      <colorScale>
        <cfvo type="num" val="0"/>
        <cfvo type="num" val="3"/>
        <cfvo type="num" val="5"/>
        <color rgb="FF63BE7B"/>
        <color rgb="FFFFEB84"/>
        <color rgb="FFF8696B"/>
      </colorScale>
    </cfRule>
    <cfRule type="expression" dxfId="3200" priority="7296" stopIfTrue="1">
      <formula>$D$6="Да"</formula>
    </cfRule>
  </conditionalFormatting>
  <conditionalFormatting sqref="F384:F388">
    <cfRule type="expression" dxfId="3199" priority="7304" stopIfTrue="1">
      <formula>$D$6="Да"</formula>
    </cfRule>
    <cfRule type="colorScale" priority="7305">
      <colorScale>
        <cfvo type="num" val="0"/>
        <cfvo type="num" val="0"/>
        <color theme="0"/>
        <color theme="0"/>
      </colorScale>
    </cfRule>
    <cfRule type="colorScale" priority="7303">
      <colorScale>
        <cfvo type="num" val="1"/>
        <cfvo type="num" val="3"/>
        <cfvo type="num" val="5"/>
        <color rgb="FF63BE7B"/>
        <color rgb="FFFFEB84"/>
        <color rgb="FFF8696B"/>
      </colorScale>
    </cfRule>
  </conditionalFormatting>
  <conditionalFormatting sqref="F393">
    <cfRule type="colorScale" priority="7186">
      <colorScale>
        <cfvo type="num" val="0"/>
        <cfvo type="num" val="3"/>
        <cfvo type="num" val="5"/>
        <color rgb="FF63BE7B"/>
        <color rgb="FFFFEB84"/>
        <color rgb="FFF8696B"/>
      </colorScale>
    </cfRule>
    <cfRule type="expression" dxfId="3197" priority="7187" stopIfTrue="1">
      <formula>$D$6="Да"</formula>
    </cfRule>
  </conditionalFormatting>
  <conditionalFormatting sqref="F396:F400">
    <cfRule type="colorScale" priority="7194">
      <colorScale>
        <cfvo type="num" val="1"/>
        <cfvo type="num" val="3"/>
        <cfvo type="num" val="5"/>
        <color rgb="FF63BE7B"/>
        <color rgb="FFFFEB84"/>
        <color rgb="FFF8696B"/>
      </colorScale>
    </cfRule>
    <cfRule type="expression" dxfId="3195" priority="7195" stopIfTrue="1">
      <formula>$D$6="Да"</formula>
    </cfRule>
    <cfRule type="colorScale" priority="7196">
      <colorScale>
        <cfvo type="num" val="0"/>
        <cfvo type="num" val="0"/>
        <color theme="0"/>
        <color theme="0"/>
      </colorScale>
    </cfRule>
  </conditionalFormatting>
  <conditionalFormatting sqref="F407">
    <cfRule type="colorScale" priority="7161">
      <colorScale>
        <cfvo type="num" val="0"/>
        <cfvo type="num" val="3"/>
        <cfvo type="num" val="5"/>
        <color rgb="FF63BE7B"/>
        <color rgb="FFFFEB84"/>
        <color rgb="FFF8696B"/>
      </colorScale>
    </cfRule>
    <cfRule type="expression" dxfId="3192" priority="7162" stopIfTrue="1">
      <formula>$D$6="Да"</formula>
    </cfRule>
  </conditionalFormatting>
  <conditionalFormatting sqref="F410:F414">
    <cfRule type="colorScale" priority="7169">
      <colorScale>
        <cfvo type="num" val="1"/>
        <cfvo type="num" val="3"/>
        <cfvo type="num" val="5"/>
        <color rgb="FF63BE7B"/>
        <color rgb="FFFFEB84"/>
        <color rgb="FFF8696B"/>
      </colorScale>
    </cfRule>
    <cfRule type="expression" dxfId="3190" priority="7170" stopIfTrue="1">
      <formula>$D$6="Да"</formula>
    </cfRule>
    <cfRule type="colorScale" priority="7171">
      <colorScale>
        <cfvo type="num" val="0"/>
        <cfvo type="num" val="0"/>
        <color theme="0"/>
        <color theme="0"/>
      </colorScale>
    </cfRule>
  </conditionalFormatting>
  <conditionalFormatting sqref="F419">
    <cfRule type="expression" dxfId="3189" priority="7137" stopIfTrue="1">
      <formula>$D$6="Да"</formula>
    </cfRule>
    <cfRule type="colorScale" priority="7136">
      <colorScale>
        <cfvo type="num" val="0"/>
        <cfvo type="num" val="3"/>
        <cfvo type="num" val="5"/>
        <color rgb="FF63BE7B"/>
        <color rgb="FFFFEB84"/>
        <color rgb="FFF8696B"/>
      </colorScale>
    </cfRule>
  </conditionalFormatting>
  <conditionalFormatting sqref="F422:F426">
    <cfRule type="colorScale" priority="7146">
      <colorScale>
        <cfvo type="num" val="0"/>
        <cfvo type="num" val="0"/>
        <color theme="0"/>
        <color theme="0"/>
      </colorScale>
    </cfRule>
    <cfRule type="colorScale" priority="7144">
      <colorScale>
        <cfvo type="num" val="1"/>
        <cfvo type="num" val="3"/>
        <cfvo type="num" val="5"/>
        <color rgb="FF63BE7B"/>
        <color rgb="FFFFEB84"/>
        <color rgb="FFF8696B"/>
      </colorScale>
    </cfRule>
    <cfRule type="expression" dxfId="3187" priority="7145" stopIfTrue="1">
      <formula>$D$6="Да"</formula>
    </cfRule>
  </conditionalFormatting>
  <conditionalFormatting sqref="F432">
    <cfRule type="expression" dxfId="3185" priority="7112" stopIfTrue="1">
      <formula>$D$6="Да"</formula>
    </cfRule>
    <cfRule type="colorScale" priority="7111">
      <colorScale>
        <cfvo type="num" val="0"/>
        <cfvo type="num" val="3"/>
        <cfvo type="num" val="5"/>
        <color rgb="FF63BE7B"/>
        <color rgb="FFFFEB84"/>
        <color rgb="FFF8696B"/>
      </colorScale>
    </cfRule>
  </conditionalFormatting>
  <conditionalFormatting sqref="F435:F439">
    <cfRule type="colorScale" priority="7119">
      <colorScale>
        <cfvo type="num" val="1"/>
        <cfvo type="num" val="3"/>
        <cfvo type="num" val="5"/>
        <color rgb="FF63BE7B"/>
        <color rgb="FFFFEB84"/>
        <color rgb="FFF8696B"/>
      </colorScale>
    </cfRule>
    <cfRule type="expression" dxfId="3183" priority="7120" stopIfTrue="1">
      <formula>$D$6="Да"</formula>
    </cfRule>
    <cfRule type="colorScale" priority="7121">
      <colorScale>
        <cfvo type="num" val="0"/>
        <cfvo type="num" val="0"/>
        <color theme="0"/>
        <color theme="0"/>
      </colorScale>
    </cfRule>
  </conditionalFormatting>
  <conditionalFormatting sqref="F444">
    <cfRule type="expression" dxfId="3181" priority="6978" stopIfTrue="1">
      <formula>$D$6="Да"</formula>
    </cfRule>
    <cfRule type="colorScale" priority="6977">
      <colorScale>
        <cfvo type="num" val="0"/>
        <cfvo type="num" val="3"/>
        <cfvo type="num" val="5"/>
        <color rgb="FF63BE7B"/>
        <color rgb="FFFFEB84"/>
        <color rgb="FFF8696B"/>
      </colorScale>
    </cfRule>
  </conditionalFormatting>
  <conditionalFormatting sqref="F447:F451">
    <cfRule type="colorScale" priority="6987">
      <colorScale>
        <cfvo type="num" val="0"/>
        <cfvo type="num" val="0"/>
        <color theme="0"/>
        <color theme="0"/>
      </colorScale>
    </cfRule>
    <cfRule type="colorScale" priority="6985">
      <colorScale>
        <cfvo type="num" val="1"/>
        <cfvo type="num" val="3"/>
        <cfvo type="num" val="5"/>
        <color rgb="FF63BE7B"/>
        <color rgb="FFFFEB84"/>
        <color rgb="FFF8696B"/>
      </colorScale>
    </cfRule>
    <cfRule type="expression" dxfId="3178" priority="6986" stopIfTrue="1">
      <formula>$D$6="Да"</formula>
    </cfRule>
  </conditionalFormatting>
  <conditionalFormatting sqref="F456">
    <cfRule type="expression" dxfId="3177" priority="6222" stopIfTrue="1">
      <formula>$D$6="Да"</formula>
    </cfRule>
    <cfRule type="colorScale" priority="6221">
      <colorScale>
        <cfvo type="num" val="0"/>
        <cfvo type="num" val="3"/>
        <cfvo type="num" val="5"/>
        <color rgb="FF63BE7B"/>
        <color rgb="FFFFEB84"/>
        <color rgb="FFF8696B"/>
      </colorScale>
    </cfRule>
  </conditionalFormatting>
  <conditionalFormatting sqref="F459:F463">
    <cfRule type="colorScale" priority="6231">
      <colorScale>
        <cfvo type="num" val="0"/>
        <cfvo type="num" val="0"/>
        <color theme="0"/>
        <color theme="0"/>
      </colorScale>
    </cfRule>
    <cfRule type="expression" dxfId="3174" priority="6230" stopIfTrue="1">
      <formula>$D$6="Да"</formula>
    </cfRule>
    <cfRule type="colorScale" priority="6229">
      <colorScale>
        <cfvo type="num" val="1"/>
        <cfvo type="num" val="3"/>
        <cfvo type="num" val="5"/>
        <color rgb="FF63BE7B"/>
        <color rgb="FFFFEB84"/>
        <color rgb="FFF8696B"/>
      </colorScale>
    </cfRule>
  </conditionalFormatting>
  <conditionalFormatting sqref="F468">
    <cfRule type="colorScale" priority="6166">
      <colorScale>
        <cfvo type="num" val="0"/>
        <cfvo type="num" val="3"/>
        <cfvo type="num" val="5"/>
        <color rgb="FF63BE7B"/>
        <color rgb="FFFFEB84"/>
        <color rgb="FFF8696B"/>
      </colorScale>
    </cfRule>
    <cfRule type="expression" dxfId="3173" priority="6167" stopIfTrue="1">
      <formula>$D$6="Да"</formula>
    </cfRule>
  </conditionalFormatting>
  <conditionalFormatting sqref="F471:F475">
    <cfRule type="colorScale" priority="6174">
      <colorScale>
        <cfvo type="num" val="1"/>
        <cfvo type="num" val="3"/>
        <cfvo type="num" val="5"/>
        <color rgb="FF63BE7B"/>
        <color rgb="FFFFEB84"/>
        <color rgb="FFF8696B"/>
      </colorScale>
    </cfRule>
    <cfRule type="expression" dxfId="3171" priority="6175" stopIfTrue="1">
      <formula>$D$6="Да"</formula>
    </cfRule>
    <cfRule type="colorScale" priority="6176">
      <colorScale>
        <cfvo type="num" val="0"/>
        <cfvo type="num" val="0"/>
        <color theme="0"/>
        <color theme="0"/>
      </colorScale>
    </cfRule>
  </conditionalFormatting>
  <conditionalFormatting sqref="F480">
    <cfRule type="expression" dxfId="3169" priority="6112" stopIfTrue="1">
      <formula>$D$6="Да"</formula>
    </cfRule>
    <cfRule type="colorScale" priority="6111">
      <colorScale>
        <cfvo type="num" val="0"/>
        <cfvo type="num" val="3"/>
        <cfvo type="num" val="5"/>
        <color rgb="FF63BE7B"/>
        <color rgb="FFFFEB84"/>
        <color rgb="FFF8696B"/>
      </colorScale>
    </cfRule>
  </conditionalFormatting>
  <conditionalFormatting sqref="F483:F487">
    <cfRule type="colorScale" priority="6121">
      <colorScale>
        <cfvo type="num" val="0"/>
        <cfvo type="num" val="0"/>
        <color theme="0"/>
        <color theme="0"/>
      </colorScale>
    </cfRule>
    <cfRule type="expression" dxfId="3167" priority="6120" stopIfTrue="1">
      <formula>$D$6="Да"</formula>
    </cfRule>
    <cfRule type="colorScale" priority="6119">
      <colorScale>
        <cfvo type="num" val="1"/>
        <cfvo type="num" val="3"/>
        <cfvo type="num" val="5"/>
        <color rgb="FF63BE7B"/>
        <color rgb="FFFFEB84"/>
        <color rgb="FFF8696B"/>
      </colorScale>
    </cfRule>
  </conditionalFormatting>
  <conditionalFormatting sqref="F491">
    <cfRule type="colorScale" priority="5993">
      <colorScale>
        <cfvo type="num" val="0"/>
        <cfvo type="num" val="3"/>
        <cfvo type="num" val="5"/>
        <color rgb="FF63BE7B"/>
        <color rgb="FFFFEB84"/>
        <color rgb="FFF8696B"/>
      </colorScale>
    </cfRule>
    <cfRule type="expression" dxfId="3164" priority="5994" stopIfTrue="1">
      <formula>$D$6="Да"</formula>
    </cfRule>
  </conditionalFormatting>
  <conditionalFormatting sqref="F494:F498">
    <cfRule type="colorScale" priority="6001">
      <colorScale>
        <cfvo type="num" val="1"/>
        <cfvo type="num" val="3"/>
        <cfvo type="num" val="5"/>
        <color rgb="FF63BE7B"/>
        <color rgb="FFFFEB84"/>
        <color rgb="FFF8696B"/>
      </colorScale>
    </cfRule>
    <cfRule type="colorScale" priority="6003">
      <colorScale>
        <cfvo type="num" val="0"/>
        <cfvo type="num" val="0"/>
        <color theme="0"/>
        <color theme="0"/>
      </colorScale>
    </cfRule>
    <cfRule type="expression" dxfId="3163" priority="6002" stopIfTrue="1">
      <formula>$D$6="Да"</formula>
    </cfRule>
  </conditionalFormatting>
  <conditionalFormatting sqref="F503">
    <cfRule type="colorScale" priority="5968">
      <colorScale>
        <cfvo type="num" val="0"/>
        <cfvo type="num" val="3"/>
        <cfvo type="num" val="5"/>
        <color rgb="FF63BE7B"/>
        <color rgb="FFFFEB84"/>
        <color rgb="FFF8696B"/>
      </colorScale>
    </cfRule>
    <cfRule type="expression" dxfId="3161" priority="5969" stopIfTrue="1">
      <formula>$D$6="Да"</formula>
    </cfRule>
  </conditionalFormatting>
  <conditionalFormatting sqref="F506:F510">
    <cfRule type="colorScale" priority="5978">
      <colorScale>
        <cfvo type="num" val="0"/>
        <cfvo type="num" val="0"/>
        <color theme="0"/>
        <color theme="0"/>
      </colorScale>
    </cfRule>
    <cfRule type="expression" dxfId="3158" priority="5977" stopIfTrue="1">
      <formula>$D$6="Да"</formula>
    </cfRule>
    <cfRule type="colorScale" priority="5976">
      <colorScale>
        <cfvo type="num" val="1"/>
        <cfvo type="num" val="3"/>
        <cfvo type="num" val="5"/>
        <color rgb="FF63BE7B"/>
        <color rgb="FFFFEB84"/>
        <color rgb="FFF8696B"/>
      </colorScale>
    </cfRule>
  </conditionalFormatting>
  <conditionalFormatting sqref="F515">
    <cfRule type="expression" dxfId="3157" priority="5881" stopIfTrue="1">
      <formula>$D$6="Да"</formula>
    </cfRule>
    <cfRule type="colorScale" priority="5880">
      <colorScale>
        <cfvo type="num" val="0"/>
        <cfvo type="num" val="3"/>
        <cfvo type="num" val="5"/>
        <color rgb="FF63BE7B"/>
        <color rgb="FFFFEB84"/>
        <color rgb="FFF8696B"/>
      </colorScale>
    </cfRule>
  </conditionalFormatting>
  <conditionalFormatting sqref="F518:F522">
    <cfRule type="colorScale" priority="5890">
      <colorScale>
        <cfvo type="num" val="0"/>
        <cfvo type="num" val="0"/>
        <color theme="0"/>
        <color theme="0"/>
      </colorScale>
    </cfRule>
    <cfRule type="expression" dxfId="3155" priority="5889" stopIfTrue="1">
      <formula>$D$6="Да"</formula>
    </cfRule>
    <cfRule type="colorScale" priority="5888">
      <colorScale>
        <cfvo type="num" val="1"/>
        <cfvo type="num" val="3"/>
        <cfvo type="num" val="5"/>
        <color rgb="FF63BE7B"/>
        <color rgb="FFFFEB84"/>
        <color rgb="FFF8696B"/>
      </colorScale>
    </cfRule>
  </conditionalFormatting>
  <conditionalFormatting sqref="F527">
    <cfRule type="expression" dxfId="3153" priority="5847" stopIfTrue="1">
      <formula>$D$6="Да"</formula>
    </cfRule>
    <cfRule type="colorScale" priority="5846">
      <colorScale>
        <cfvo type="num" val="0"/>
        <cfvo type="num" val="3"/>
        <cfvo type="num" val="5"/>
        <color rgb="FF63BE7B"/>
        <color rgb="FFFFEB84"/>
        <color rgb="FFF8696B"/>
      </colorScale>
    </cfRule>
  </conditionalFormatting>
  <conditionalFormatting sqref="F530:F534">
    <cfRule type="colorScale" priority="5854">
      <colorScale>
        <cfvo type="num" val="1"/>
        <cfvo type="num" val="3"/>
        <cfvo type="num" val="5"/>
        <color rgb="FF63BE7B"/>
        <color rgb="FFFFEB84"/>
        <color rgb="FFF8696B"/>
      </colorScale>
    </cfRule>
    <cfRule type="colorScale" priority="5856">
      <colorScale>
        <cfvo type="num" val="0"/>
        <cfvo type="num" val="0"/>
        <color theme="0"/>
        <color theme="0"/>
      </colorScale>
    </cfRule>
    <cfRule type="expression" dxfId="3151" priority="5855" stopIfTrue="1">
      <formula>$D$6="Да"</formula>
    </cfRule>
  </conditionalFormatting>
  <conditionalFormatting sqref="F539">
    <cfRule type="colorScale" priority="5812">
      <colorScale>
        <cfvo type="num" val="0"/>
        <cfvo type="num" val="3"/>
        <cfvo type="num" val="5"/>
        <color rgb="FF63BE7B"/>
        <color rgb="FFFFEB84"/>
        <color rgb="FFF8696B"/>
      </colorScale>
    </cfRule>
    <cfRule type="expression" dxfId="3148" priority="5813" stopIfTrue="1">
      <formula>$D$6="Да"</formula>
    </cfRule>
  </conditionalFormatting>
  <conditionalFormatting sqref="F542:F546">
    <cfRule type="expression" dxfId="3147" priority="5821" stopIfTrue="1">
      <formula>$D$6="Да"</formula>
    </cfRule>
    <cfRule type="colorScale" priority="5822">
      <colorScale>
        <cfvo type="num" val="0"/>
        <cfvo type="num" val="0"/>
        <color theme="0"/>
        <color theme="0"/>
      </colorScale>
    </cfRule>
    <cfRule type="colorScale" priority="5820">
      <colorScale>
        <cfvo type="num" val="1"/>
        <cfvo type="num" val="3"/>
        <cfvo type="num" val="5"/>
        <color rgb="FF63BE7B"/>
        <color rgb="FFFFEB84"/>
        <color rgb="FFF8696B"/>
      </colorScale>
    </cfRule>
  </conditionalFormatting>
  <conditionalFormatting sqref="F551">
    <cfRule type="expression" dxfId="3144" priority="5716" stopIfTrue="1">
      <formula>$D$6="Да"</formula>
    </cfRule>
    <cfRule type="colorScale" priority="5715">
      <colorScale>
        <cfvo type="num" val="0"/>
        <cfvo type="num" val="3"/>
        <cfvo type="num" val="5"/>
        <color rgb="FF63BE7B"/>
        <color rgb="FFFFEB84"/>
        <color rgb="FFF8696B"/>
      </colorScale>
    </cfRule>
  </conditionalFormatting>
  <conditionalFormatting sqref="F554:F558">
    <cfRule type="colorScale" priority="5723">
      <colorScale>
        <cfvo type="num" val="1"/>
        <cfvo type="num" val="3"/>
        <cfvo type="num" val="5"/>
        <color rgb="FF63BE7B"/>
        <color rgb="FFFFEB84"/>
        <color rgb="FFF8696B"/>
      </colorScale>
    </cfRule>
    <cfRule type="expression" dxfId="3142" priority="5724" stopIfTrue="1">
      <formula>$D$6="Да"</formula>
    </cfRule>
    <cfRule type="colorScale" priority="5725">
      <colorScale>
        <cfvo type="num" val="0"/>
        <cfvo type="num" val="0"/>
        <color theme="0"/>
        <color theme="0"/>
      </colorScale>
    </cfRule>
  </conditionalFormatting>
  <conditionalFormatting sqref="F563">
    <cfRule type="colorScale" priority="5690">
      <colorScale>
        <cfvo type="num" val="0"/>
        <cfvo type="num" val="3"/>
        <cfvo type="num" val="5"/>
        <color rgb="FF63BE7B"/>
        <color rgb="FFFFEB84"/>
        <color rgb="FFF8696B"/>
      </colorScale>
    </cfRule>
    <cfRule type="expression" dxfId="3140" priority="5691" stopIfTrue="1">
      <formula>$D$6="Да"</formula>
    </cfRule>
  </conditionalFormatting>
  <conditionalFormatting sqref="F566:F570">
    <cfRule type="colorScale" priority="5700">
      <colorScale>
        <cfvo type="num" val="0"/>
        <cfvo type="num" val="0"/>
        <color theme="0"/>
        <color theme="0"/>
      </colorScale>
    </cfRule>
    <cfRule type="colorScale" priority="5698">
      <colorScale>
        <cfvo type="num" val="1"/>
        <cfvo type="num" val="3"/>
        <cfvo type="num" val="5"/>
        <color rgb="FF63BE7B"/>
        <color rgb="FFFFEB84"/>
        <color rgb="FFF8696B"/>
      </colorScale>
    </cfRule>
    <cfRule type="expression" dxfId="3138" priority="5699" stopIfTrue="1">
      <formula>$D$6="Да"</formula>
    </cfRule>
  </conditionalFormatting>
  <conditionalFormatting sqref="F575">
    <cfRule type="expression" dxfId="3137" priority="5603" stopIfTrue="1">
      <formula>$D$6="Да"</formula>
    </cfRule>
    <cfRule type="colorScale" priority="5602">
      <colorScale>
        <cfvo type="num" val="0"/>
        <cfvo type="num" val="3"/>
        <cfvo type="num" val="5"/>
        <color rgb="FF63BE7B"/>
        <color rgb="FFFFEB84"/>
        <color rgb="FFF8696B"/>
      </colorScale>
    </cfRule>
  </conditionalFormatting>
  <conditionalFormatting sqref="F578:F582">
    <cfRule type="colorScale" priority="5610">
      <colorScale>
        <cfvo type="num" val="1"/>
        <cfvo type="num" val="3"/>
        <cfvo type="num" val="5"/>
        <color rgb="FF63BE7B"/>
        <color rgb="FFFFEB84"/>
        <color rgb="FFF8696B"/>
      </colorScale>
    </cfRule>
    <cfRule type="colorScale" priority="5612">
      <colorScale>
        <cfvo type="num" val="0"/>
        <cfvo type="num" val="0"/>
        <color theme="0"/>
        <color theme="0"/>
      </colorScale>
    </cfRule>
    <cfRule type="expression" dxfId="3135" priority="5611" stopIfTrue="1">
      <formula>$D$6="Да"</formula>
    </cfRule>
  </conditionalFormatting>
  <conditionalFormatting sqref="F587">
    <cfRule type="expression" dxfId="3133" priority="5569" stopIfTrue="1">
      <formula>$D$6="Да"</formula>
    </cfRule>
    <cfRule type="colorScale" priority="5568">
      <colorScale>
        <cfvo type="num" val="0"/>
        <cfvo type="num" val="3"/>
        <cfvo type="num" val="5"/>
        <color rgb="FF63BE7B"/>
        <color rgb="FFFFEB84"/>
        <color rgb="FFF8696B"/>
      </colorScale>
    </cfRule>
  </conditionalFormatting>
  <conditionalFormatting sqref="F590:F594">
    <cfRule type="colorScale" priority="5578">
      <colorScale>
        <cfvo type="num" val="0"/>
        <cfvo type="num" val="0"/>
        <color theme="0"/>
        <color theme="0"/>
      </colorScale>
    </cfRule>
    <cfRule type="expression" dxfId="3131" priority="5577" stopIfTrue="1">
      <formula>$D$6="Да"</formula>
    </cfRule>
    <cfRule type="colorScale" priority="5576">
      <colorScale>
        <cfvo type="num" val="1"/>
        <cfvo type="num" val="3"/>
        <cfvo type="num" val="5"/>
        <color rgb="FF63BE7B"/>
        <color rgb="FFFFEB84"/>
        <color rgb="FFF8696B"/>
      </colorScale>
    </cfRule>
  </conditionalFormatting>
  <conditionalFormatting sqref="F599">
    <cfRule type="expression" dxfId="3129" priority="5535" stopIfTrue="1">
      <formula>$D$6="Да"</formula>
    </cfRule>
    <cfRule type="colorScale" priority="5534">
      <colorScale>
        <cfvo type="num" val="0"/>
        <cfvo type="num" val="3"/>
        <cfvo type="num" val="5"/>
        <color rgb="FF63BE7B"/>
        <color rgb="FFFFEB84"/>
        <color rgb="FFF8696B"/>
      </colorScale>
    </cfRule>
  </conditionalFormatting>
  <conditionalFormatting sqref="F602:F606">
    <cfRule type="colorScale" priority="5544">
      <colorScale>
        <cfvo type="num" val="0"/>
        <cfvo type="num" val="0"/>
        <color theme="0"/>
        <color theme="0"/>
      </colorScale>
    </cfRule>
    <cfRule type="colorScale" priority="5542">
      <colorScale>
        <cfvo type="num" val="1"/>
        <cfvo type="num" val="3"/>
        <cfvo type="num" val="5"/>
        <color rgb="FF63BE7B"/>
        <color rgb="FFFFEB84"/>
        <color rgb="FFF8696B"/>
      </colorScale>
    </cfRule>
    <cfRule type="expression" dxfId="3127" priority="5543" stopIfTrue="1">
      <formula>$D$6="Да"</formula>
    </cfRule>
  </conditionalFormatting>
  <conditionalFormatting sqref="F613">
    <cfRule type="colorScale" priority="5193">
      <colorScale>
        <cfvo type="num" val="0"/>
        <cfvo type="num" val="3"/>
        <cfvo type="num" val="5"/>
        <color rgb="FF63BE7B"/>
        <color rgb="FFFFEB84"/>
        <color rgb="FFF8696B"/>
      </colorScale>
    </cfRule>
    <cfRule type="expression" dxfId="3124" priority="5194" stopIfTrue="1">
      <formula>$D$6="Да"</formula>
    </cfRule>
  </conditionalFormatting>
  <conditionalFormatting sqref="F616:F620">
    <cfRule type="expression" dxfId="3122" priority="5202" stopIfTrue="1">
      <formula>$D$6="Да"</formula>
    </cfRule>
    <cfRule type="colorScale" priority="5201">
      <colorScale>
        <cfvo type="num" val="1"/>
        <cfvo type="num" val="3"/>
        <cfvo type="num" val="5"/>
        <color rgb="FF63BE7B"/>
        <color rgb="FFFFEB84"/>
        <color rgb="FFF8696B"/>
      </colorScale>
    </cfRule>
    <cfRule type="colorScale" priority="5203">
      <colorScale>
        <cfvo type="num" val="0"/>
        <cfvo type="num" val="0"/>
        <color theme="0"/>
        <color theme="0"/>
      </colorScale>
    </cfRule>
  </conditionalFormatting>
  <conditionalFormatting sqref="F625">
    <cfRule type="expression" dxfId="3120" priority="5160" stopIfTrue="1">
      <formula>$D$6="Да"</formula>
    </cfRule>
    <cfRule type="colorScale" priority="5159">
      <colorScale>
        <cfvo type="num" val="0"/>
        <cfvo type="num" val="3"/>
        <cfvo type="num" val="5"/>
        <color rgb="FF63BE7B"/>
        <color rgb="FFFFEB84"/>
        <color rgb="FFF8696B"/>
      </colorScale>
    </cfRule>
  </conditionalFormatting>
  <conditionalFormatting sqref="F628:F632">
    <cfRule type="expression" dxfId="3119" priority="5168" stopIfTrue="1">
      <formula>$D$6="Да"</formula>
    </cfRule>
    <cfRule type="colorScale" priority="5169">
      <colorScale>
        <cfvo type="num" val="0"/>
        <cfvo type="num" val="0"/>
        <color theme="0"/>
        <color theme="0"/>
      </colorScale>
    </cfRule>
    <cfRule type="colorScale" priority="5167">
      <colorScale>
        <cfvo type="num" val="1"/>
        <cfvo type="num" val="3"/>
        <cfvo type="num" val="5"/>
        <color rgb="FF63BE7B"/>
        <color rgb="FFFFEB84"/>
        <color rgb="FFF8696B"/>
      </colorScale>
    </cfRule>
  </conditionalFormatting>
  <conditionalFormatting sqref="F637">
    <cfRule type="colorScale" priority="5125">
      <colorScale>
        <cfvo type="num" val="0"/>
        <cfvo type="num" val="3"/>
        <cfvo type="num" val="5"/>
        <color rgb="FF63BE7B"/>
        <color rgb="FFFFEB84"/>
        <color rgb="FFF8696B"/>
      </colorScale>
    </cfRule>
    <cfRule type="expression" dxfId="3117" priority="5126" stopIfTrue="1">
      <formula>$D$6="Да"</formula>
    </cfRule>
  </conditionalFormatting>
  <conditionalFormatting sqref="F640:F644">
    <cfRule type="expression" dxfId="3114" priority="5134" stopIfTrue="1">
      <formula>$D$6="Да"</formula>
    </cfRule>
    <cfRule type="colorScale" priority="5133">
      <colorScale>
        <cfvo type="num" val="1"/>
        <cfvo type="num" val="3"/>
        <cfvo type="num" val="5"/>
        <color rgb="FF63BE7B"/>
        <color rgb="FFFFEB84"/>
        <color rgb="FFF8696B"/>
      </colorScale>
    </cfRule>
    <cfRule type="colorScale" priority="5135">
      <colorScale>
        <cfvo type="num" val="0"/>
        <cfvo type="num" val="0"/>
        <color theme="0"/>
        <color theme="0"/>
      </colorScale>
    </cfRule>
  </conditionalFormatting>
  <conditionalFormatting sqref="F650">
    <cfRule type="colorScale" priority="4923">
      <colorScale>
        <cfvo type="num" val="0"/>
        <cfvo type="num" val="3"/>
        <cfvo type="num" val="5"/>
        <color rgb="FF63BE7B"/>
        <color rgb="FFFFEB84"/>
        <color rgb="FFF8696B"/>
      </colorScale>
    </cfRule>
    <cfRule type="expression" dxfId="3112" priority="4924" stopIfTrue="1">
      <formula>$D$6="Да"</formula>
    </cfRule>
  </conditionalFormatting>
  <conditionalFormatting sqref="F653:F657">
    <cfRule type="colorScale" priority="4931">
      <colorScale>
        <cfvo type="num" val="1"/>
        <cfvo type="num" val="3"/>
        <cfvo type="num" val="5"/>
        <color rgb="FF63BE7B"/>
        <color rgb="FFFFEB84"/>
        <color rgb="FFF8696B"/>
      </colorScale>
    </cfRule>
    <cfRule type="expression" dxfId="3110" priority="4932" stopIfTrue="1">
      <formula>$D$6="Да"</formula>
    </cfRule>
    <cfRule type="colorScale" priority="4933">
      <colorScale>
        <cfvo type="num" val="0"/>
        <cfvo type="num" val="0"/>
        <color theme="0"/>
        <color theme="0"/>
      </colorScale>
    </cfRule>
  </conditionalFormatting>
  <conditionalFormatting sqref="F662">
    <cfRule type="expression" dxfId="3109" priority="4899" stopIfTrue="1">
      <formula>$D$6="Да"</formula>
    </cfRule>
    <cfRule type="colorScale" priority="4898">
      <colorScale>
        <cfvo type="num" val="0"/>
        <cfvo type="num" val="3"/>
        <cfvo type="num" val="5"/>
        <color rgb="FF63BE7B"/>
        <color rgb="FFFFEB84"/>
        <color rgb="FFF8696B"/>
      </colorScale>
    </cfRule>
  </conditionalFormatting>
  <conditionalFormatting sqref="F665:F669">
    <cfRule type="colorScale" priority="4908">
      <colorScale>
        <cfvo type="num" val="0"/>
        <cfvo type="num" val="0"/>
        <color theme="0"/>
        <color theme="0"/>
      </colorScale>
    </cfRule>
    <cfRule type="expression" dxfId="3106" priority="4907" stopIfTrue="1">
      <formula>$D$6="Да"</formula>
    </cfRule>
    <cfRule type="colorScale" priority="4906">
      <colorScale>
        <cfvo type="num" val="1"/>
        <cfvo type="num" val="3"/>
        <cfvo type="num" val="5"/>
        <color rgb="FF63BE7B"/>
        <color rgb="FFFFEB84"/>
        <color rgb="FFF8696B"/>
      </colorScale>
    </cfRule>
  </conditionalFormatting>
  <conditionalFormatting sqref="F674">
    <cfRule type="colorScale" priority="4810">
      <colorScale>
        <cfvo type="num" val="0"/>
        <cfvo type="num" val="3"/>
        <cfvo type="num" val="5"/>
        <color rgb="FF63BE7B"/>
        <color rgb="FFFFEB84"/>
        <color rgb="FFF8696B"/>
      </colorScale>
    </cfRule>
    <cfRule type="expression" dxfId="3104" priority="4811" stopIfTrue="1">
      <formula>$D$6="Да"</formula>
    </cfRule>
  </conditionalFormatting>
  <conditionalFormatting sqref="F677:F681">
    <cfRule type="colorScale" priority="4820">
      <colorScale>
        <cfvo type="num" val="0"/>
        <cfvo type="num" val="0"/>
        <color theme="0"/>
        <color theme="0"/>
      </colorScale>
    </cfRule>
    <cfRule type="expression" dxfId="3102" priority="4819" stopIfTrue="1">
      <formula>$D$6="Да"</formula>
    </cfRule>
    <cfRule type="colorScale" priority="4818">
      <colorScale>
        <cfvo type="num" val="1"/>
        <cfvo type="num" val="3"/>
        <cfvo type="num" val="5"/>
        <color rgb="FF63BE7B"/>
        <color rgb="FFFFEB84"/>
        <color rgb="FFF8696B"/>
      </colorScale>
    </cfRule>
  </conditionalFormatting>
  <conditionalFormatting sqref="F686">
    <cfRule type="expression" dxfId="3101" priority="4777" stopIfTrue="1">
      <formula>$D$6="Да"</formula>
    </cfRule>
    <cfRule type="colorScale" priority="4776">
      <colorScale>
        <cfvo type="num" val="0"/>
        <cfvo type="num" val="3"/>
        <cfvo type="num" val="5"/>
        <color rgb="FF63BE7B"/>
        <color rgb="FFFFEB84"/>
        <color rgb="FFF8696B"/>
      </colorScale>
    </cfRule>
  </conditionalFormatting>
  <conditionalFormatting sqref="F689:F693">
    <cfRule type="colorScale" priority="4784">
      <colorScale>
        <cfvo type="num" val="1"/>
        <cfvo type="num" val="3"/>
        <cfvo type="num" val="5"/>
        <color rgb="FF63BE7B"/>
        <color rgb="FFFFEB84"/>
        <color rgb="FFF8696B"/>
      </colorScale>
    </cfRule>
    <cfRule type="expression" dxfId="3099" priority="4785" stopIfTrue="1">
      <formula>$D$6="Да"</formula>
    </cfRule>
    <cfRule type="colorScale" priority="4786">
      <colorScale>
        <cfvo type="num" val="0"/>
        <cfvo type="num" val="0"/>
        <color theme="0"/>
        <color theme="0"/>
      </colorScale>
    </cfRule>
  </conditionalFormatting>
  <conditionalFormatting sqref="F698">
    <cfRule type="expression" dxfId="3096" priority="4743" stopIfTrue="1">
      <formula>$D$6="Да"</formula>
    </cfRule>
    <cfRule type="colorScale" priority="4742">
      <colorScale>
        <cfvo type="num" val="0"/>
        <cfvo type="num" val="3"/>
        <cfvo type="num" val="5"/>
        <color rgb="FF63BE7B"/>
        <color rgb="FFFFEB84"/>
        <color rgb="FFF8696B"/>
      </colorScale>
    </cfRule>
  </conditionalFormatting>
  <conditionalFormatting sqref="F701:F705">
    <cfRule type="expression" dxfId="3095" priority="4751" stopIfTrue="1">
      <formula>$D$6="Да"</formula>
    </cfRule>
    <cfRule type="colorScale" priority="4750">
      <colorScale>
        <cfvo type="num" val="1"/>
        <cfvo type="num" val="3"/>
        <cfvo type="num" val="5"/>
        <color rgb="FF63BE7B"/>
        <color rgb="FFFFEB84"/>
        <color rgb="FFF8696B"/>
      </colorScale>
    </cfRule>
    <cfRule type="colorScale" priority="4752">
      <colorScale>
        <cfvo type="num" val="0"/>
        <cfvo type="num" val="0"/>
        <color theme="0"/>
        <color theme="0"/>
      </colorScale>
    </cfRule>
  </conditionalFormatting>
  <conditionalFormatting sqref="F709">
    <cfRule type="colorScale" priority="4645">
      <colorScale>
        <cfvo type="num" val="0"/>
        <cfvo type="num" val="3"/>
        <cfvo type="num" val="5"/>
        <color rgb="FF63BE7B"/>
        <color rgb="FFFFEB84"/>
        <color rgb="FFF8696B"/>
      </colorScale>
    </cfRule>
    <cfRule type="expression" dxfId="3092" priority="4646" stopIfTrue="1">
      <formula>$D$6="Да"</formula>
    </cfRule>
  </conditionalFormatting>
  <conditionalFormatting sqref="F712:F716">
    <cfRule type="colorScale" priority="4655">
      <colorScale>
        <cfvo type="num" val="0"/>
        <cfvo type="num" val="0"/>
        <color theme="0"/>
        <color theme="0"/>
      </colorScale>
    </cfRule>
    <cfRule type="expression" dxfId="3091" priority="4654" stopIfTrue="1">
      <formula>$D$6="Да"</formula>
    </cfRule>
    <cfRule type="colorScale" priority="4653">
      <colorScale>
        <cfvo type="num" val="1"/>
        <cfvo type="num" val="3"/>
        <cfvo type="num" val="5"/>
        <color rgb="FF63BE7B"/>
        <color rgb="FFFFEB84"/>
        <color rgb="FFF8696B"/>
      </colorScale>
    </cfRule>
  </conditionalFormatting>
  <conditionalFormatting sqref="F721">
    <cfRule type="colorScale" priority="4620">
      <colorScale>
        <cfvo type="num" val="0"/>
        <cfvo type="num" val="3"/>
        <cfvo type="num" val="5"/>
        <color rgb="FF63BE7B"/>
        <color rgb="FFFFEB84"/>
        <color rgb="FFF8696B"/>
      </colorScale>
    </cfRule>
    <cfRule type="expression" dxfId="3089" priority="4621" stopIfTrue="1">
      <formula>$D$6="Да"</formula>
    </cfRule>
  </conditionalFormatting>
  <conditionalFormatting sqref="F724:F728">
    <cfRule type="colorScale" priority="4630">
      <colorScale>
        <cfvo type="num" val="0"/>
        <cfvo type="num" val="0"/>
        <color theme="0"/>
        <color theme="0"/>
      </colorScale>
    </cfRule>
    <cfRule type="colorScale" priority="4628">
      <colorScale>
        <cfvo type="num" val="1"/>
        <cfvo type="num" val="3"/>
        <cfvo type="num" val="5"/>
        <color rgb="FF63BE7B"/>
        <color rgb="FFFFEB84"/>
        <color rgb="FFF8696B"/>
      </colorScale>
    </cfRule>
    <cfRule type="expression" dxfId="3086" priority="4629" stopIfTrue="1">
      <formula>$D$6="Да"</formula>
    </cfRule>
  </conditionalFormatting>
  <conditionalFormatting sqref="F733">
    <cfRule type="colorScale" priority="4574">
      <colorScale>
        <cfvo type="num" val="0"/>
        <cfvo type="num" val="3"/>
        <cfvo type="num" val="5"/>
        <color rgb="FF63BE7B"/>
        <color rgb="FFFFEB84"/>
        <color rgb="FFF8696B"/>
      </colorScale>
    </cfRule>
    <cfRule type="expression" dxfId="3085" priority="4575" stopIfTrue="1">
      <formula>$D$6="Да"</formula>
    </cfRule>
  </conditionalFormatting>
  <conditionalFormatting sqref="F736:F740">
    <cfRule type="colorScale" priority="4582">
      <colorScale>
        <cfvo type="num" val="1"/>
        <cfvo type="num" val="3"/>
        <cfvo type="num" val="5"/>
        <color rgb="FF63BE7B"/>
        <color rgb="FFFFEB84"/>
        <color rgb="FFF8696B"/>
      </colorScale>
    </cfRule>
    <cfRule type="colorScale" priority="4584">
      <colorScale>
        <cfvo type="num" val="0"/>
        <cfvo type="num" val="0"/>
        <color theme="0"/>
        <color theme="0"/>
      </colorScale>
    </cfRule>
    <cfRule type="expression" dxfId="3082" priority="4583" stopIfTrue="1">
      <formula>$D$6="Да"</formula>
    </cfRule>
  </conditionalFormatting>
  <conditionalFormatting sqref="F745">
    <cfRule type="colorScale" priority="4540">
      <colorScale>
        <cfvo type="num" val="0"/>
        <cfvo type="num" val="3"/>
        <cfvo type="num" val="5"/>
        <color rgb="FF63BE7B"/>
        <color rgb="FFFFEB84"/>
        <color rgb="FFF8696B"/>
      </colorScale>
    </cfRule>
    <cfRule type="expression" dxfId="3081" priority="4541" stopIfTrue="1">
      <formula>$D$6="Да"</formula>
    </cfRule>
  </conditionalFormatting>
  <conditionalFormatting sqref="F748:F752">
    <cfRule type="colorScale" priority="4550">
      <colorScale>
        <cfvo type="num" val="0"/>
        <cfvo type="num" val="0"/>
        <color theme="0"/>
        <color theme="0"/>
      </colorScale>
    </cfRule>
    <cfRule type="expression" dxfId="3079" priority="4549" stopIfTrue="1">
      <formula>$D$6="Да"</formula>
    </cfRule>
    <cfRule type="colorScale" priority="4548">
      <colorScale>
        <cfvo type="num" val="1"/>
        <cfvo type="num" val="3"/>
        <cfvo type="num" val="5"/>
        <color rgb="FF63BE7B"/>
        <color rgb="FFFFEB84"/>
        <color rgb="FFF8696B"/>
      </colorScale>
    </cfRule>
  </conditionalFormatting>
  <conditionalFormatting sqref="F757">
    <cfRule type="colorScale" priority="4506">
      <colorScale>
        <cfvo type="num" val="0"/>
        <cfvo type="num" val="3"/>
        <cfvo type="num" val="5"/>
        <color rgb="FF63BE7B"/>
        <color rgb="FFFFEB84"/>
        <color rgb="FFF8696B"/>
      </colorScale>
    </cfRule>
    <cfRule type="expression" dxfId="3077" priority="4507" stopIfTrue="1">
      <formula>$D$6="Да"</formula>
    </cfRule>
  </conditionalFormatting>
  <conditionalFormatting sqref="F760:F764">
    <cfRule type="colorScale" priority="4516">
      <colorScale>
        <cfvo type="num" val="0"/>
        <cfvo type="num" val="0"/>
        <color theme="0"/>
        <color theme="0"/>
      </colorScale>
    </cfRule>
    <cfRule type="colorScale" priority="4514">
      <colorScale>
        <cfvo type="num" val="1"/>
        <cfvo type="num" val="3"/>
        <cfvo type="num" val="5"/>
        <color rgb="FF63BE7B"/>
        <color rgb="FFFFEB84"/>
        <color rgb="FFF8696B"/>
      </colorScale>
    </cfRule>
    <cfRule type="expression" dxfId="3074" priority="4515" stopIfTrue="1">
      <formula>$D$6="Да"</formula>
    </cfRule>
  </conditionalFormatting>
  <conditionalFormatting sqref="F769">
    <cfRule type="expression" dxfId="3073" priority="4473" stopIfTrue="1">
      <formula>$D$6="Да"</formula>
    </cfRule>
    <cfRule type="colorScale" priority="4472">
      <colorScale>
        <cfvo type="num" val="0"/>
        <cfvo type="num" val="3"/>
        <cfvo type="num" val="5"/>
        <color rgb="FF63BE7B"/>
        <color rgb="FFFFEB84"/>
        <color rgb="FFF8696B"/>
      </colorScale>
    </cfRule>
  </conditionalFormatting>
  <conditionalFormatting sqref="F772:F776">
    <cfRule type="expression" dxfId="3071" priority="4481" stopIfTrue="1">
      <formula>$D$6="Да"</formula>
    </cfRule>
    <cfRule type="colorScale" priority="4482">
      <colorScale>
        <cfvo type="num" val="0"/>
        <cfvo type="num" val="0"/>
        <color theme="0"/>
        <color theme="0"/>
      </colorScale>
    </cfRule>
    <cfRule type="colorScale" priority="4480">
      <colorScale>
        <cfvo type="num" val="1"/>
        <cfvo type="num" val="3"/>
        <cfvo type="num" val="5"/>
        <color rgb="FF63BE7B"/>
        <color rgb="FFFFEB84"/>
        <color rgb="FFF8696B"/>
      </colorScale>
    </cfRule>
  </conditionalFormatting>
  <conditionalFormatting sqref="F781">
    <cfRule type="colorScale" priority="4447">
      <colorScale>
        <cfvo type="num" val="0"/>
        <cfvo type="num" val="3"/>
        <cfvo type="num" val="5"/>
        <color rgb="FF63BE7B"/>
        <color rgb="FFFFEB84"/>
        <color rgb="FFF8696B"/>
      </colorScale>
    </cfRule>
    <cfRule type="expression" dxfId="3068" priority="4448" stopIfTrue="1">
      <formula>$D$6="Да"</formula>
    </cfRule>
  </conditionalFormatting>
  <conditionalFormatting sqref="F784:F788">
    <cfRule type="expression" dxfId="3067" priority="4456" stopIfTrue="1">
      <formula>$D$6="Да"</formula>
    </cfRule>
    <cfRule type="colorScale" priority="4457">
      <colorScale>
        <cfvo type="num" val="0"/>
        <cfvo type="num" val="0"/>
        <color theme="0"/>
        <color theme="0"/>
      </colorScale>
    </cfRule>
    <cfRule type="colorScale" priority="4455">
      <colorScale>
        <cfvo type="num" val="1"/>
        <cfvo type="num" val="3"/>
        <cfvo type="num" val="5"/>
        <color rgb="FF63BE7B"/>
        <color rgb="FFFFEB84"/>
        <color rgb="FFF8696B"/>
      </colorScale>
    </cfRule>
  </conditionalFormatting>
  <conditionalFormatting sqref="F793">
    <cfRule type="colorScale" priority="4401">
      <colorScale>
        <cfvo type="num" val="0"/>
        <cfvo type="num" val="3"/>
        <cfvo type="num" val="5"/>
        <color rgb="FF63BE7B"/>
        <color rgb="FFFFEB84"/>
        <color rgb="FFF8696B"/>
      </colorScale>
    </cfRule>
    <cfRule type="expression" dxfId="3064" priority="4402" stopIfTrue="1">
      <formula>$D$6="Да"</formula>
    </cfRule>
  </conditionalFormatting>
  <conditionalFormatting sqref="F796:F800">
    <cfRule type="colorScale" priority="4411">
      <colorScale>
        <cfvo type="num" val="0"/>
        <cfvo type="num" val="0"/>
        <color theme="0"/>
        <color theme="0"/>
      </colorScale>
    </cfRule>
    <cfRule type="colorScale" priority="4409">
      <colorScale>
        <cfvo type="num" val="1"/>
        <cfvo type="num" val="3"/>
        <cfvo type="num" val="5"/>
        <color rgb="FF63BE7B"/>
        <color rgb="FFFFEB84"/>
        <color rgb="FFF8696B"/>
      </colorScale>
    </cfRule>
    <cfRule type="expression" dxfId="3063" priority="4410" stopIfTrue="1">
      <formula>$D$6="Да"</formula>
    </cfRule>
  </conditionalFormatting>
  <conditionalFormatting sqref="F805">
    <cfRule type="colorScale" priority="4367">
      <colorScale>
        <cfvo type="num" val="0"/>
        <cfvo type="num" val="3"/>
        <cfvo type="num" val="5"/>
        <color rgb="FF63BE7B"/>
        <color rgb="FFFFEB84"/>
        <color rgb="FFF8696B"/>
      </colorScale>
    </cfRule>
    <cfRule type="expression" dxfId="3060" priority="4368" stopIfTrue="1">
      <formula>$D$6="Да"</formula>
    </cfRule>
  </conditionalFormatting>
  <conditionalFormatting sqref="F808:F812">
    <cfRule type="expression" dxfId="3059" priority="4376" stopIfTrue="1">
      <formula>$D$6="Да"</formula>
    </cfRule>
    <cfRule type="colorScale" priority="4375">
      <colorScale>
        <cfvo type="num" val="1"/>
        <cfvo type="num" val="3"/>
        <cfvo type="num" val="5"/>
        <color rgb="FF63BE7B"/>
        <color rgb="FFFFEB84"/>
        <color rgb="FFF8696B"/>
      </colorScale>
    </cfRule>
    <cfRule type="colorScale" priority="4377">
      <colorScale>
        <cfvo type="num" val="0"/>
        <cfvo type="num" val="0"/>
        <color theme="0"/>
        <color theme="0"/>
      </colorScale>
    </cfRule>
  </conditionalFormatting>
  <conditionalFormatting sqref="F817">
    <cfRule type="colorScale" priority="4333">
      <colorScale>
        <cfvo type="num" val="0"/>
        <cfvo type="num" val="3"/>
        <cfvo type="num" val="5"/>
        <color rgb="FF63BE7B"/>
        <color rgb="FFFFEB84"/>
        <color rgb="FFF8696B"/>
      </colorScale>
    </cfRule>
    <cfRule type="expression" dxfId="3057" priority="4334" stopIfTrue="1">
      <formula>$D$6="Да"</formula>
    </cfRule>
  </conditionalFormatting>
  <conditionalFormatting sqref="F820:F824">
    <cfRule type="colorScale" priority="4341">
      <colorScale>
        <cfvo type="num" val="1"/>
        <cfvo type="num" val="3"/>
        <cfvo type="num" val="5"/>
        <color rgb="FF63BE7B"/>
        <color rgb="FFFFEB84"/>
        <color rgb="FFF8696B"/>
      </colorScale>
    </cfRule>
    <cfRule type="expression" dxfId="3054" priority="4342" stopIfTrue="1">
      <formula>$D$6="Да"</formula>
    </cfRule>
    <cfRule type="colorScale" priority="4343">
      <colorScale>
        <cfvo type="num" val="0"/>
        <cfvo type="num" val="0"/>
        <color theme="0"/>
        <color theme="0"/>
      </colorScale>
    </cfRule>
  </conditionalFormatting>
  <conditionalFormatting sqref="F828">
    <cfRule type="expression" dxfId="3053" priority="4090" stopIfTrue="1">
      <formula>$D$6="Да"</formula>
    </cfRule>
    <cfRule type="colorScale" priority="4089">
      <colorScale>
        <cfvo type="num" val="0"/>
        <cfvo type="num" val="3"/>
        <cfvo type="num" val="5"/>
        <color rgb="FF63BE7B"/>
        <color rgb="FFFFEB84"/>
        <color rgb="FFF8696B"/>
      </colorScale>
    </cfRule>
  </conditionalFormatting>
  <conditionalFormatting sqref="F831:F835">
    <cfRule type="colorScale" priority="4097">
      <colorScale>
        <cfvo type="num" val="1"/>
        <cfvo type="num" val="3"/>
        <cfvo type="num" val="5"/>
        <color rgb="FF63BE7B"/>
        <color rgb="FFFFEB84"/>
        <color rgb="FFF8696B"/>
      </colorScale>
    </cfRule>
    <cfRule type="expression" dxfId="3050" priority="4098" stopIfTrue="1">
      <formula>$D$6="Да"</formula>
    </cfRule>
    <cfRule type="colorScale" priority="4099">
      <colorScale>
        <cfvo type="num" val="0"/>
        <cfvo type="num" val="0"/>
        <color theme="0"/>
        <color theme="0"/>
      </colorScale>
    </cfRule>
  </conditionalFormatting>
  <conditionalFormatting sqref="F840">
    <cfRule type="expression" dxfId="3049" priority="4056" stopIfTrue="1">
      <formula>$D$6="Да"</formula>
    </cfRule>
    <cfRule type="colorScale" priority="4055">
      <colorScale>
        <cfvo type="num" val="0"/>
        <cfvo type="num" val="3"/>
        <cfvo type="num" val="5"/>
        <color rgb="FF63BE7B"/>
        <color rgb="FFFFEB84"/>
        <color rgb="FFF8696B"/>
      </colorScale>
    </cfRule>
  </conditionalFormatting>
  <conditionalFormatting sqref="F843:F847">
    <cfRule type="colorScale" priority="4063">
      <colorScale>
        <cfvo type="num" val="1"/>
        <cfvo type="num" val="3"/>
        <cfvo type="num" val="5"/>
        <color rgb="FF63BE7B"/>
        <color rgb="FFFFEB84"/>
        <color rgb="FFF8696B"/>
      </colorScale>
    </cfRule>
    <cfRule type="colorScale" priority="4065">
      <colorScale>
        <cfvo type="num" val="0"/>
        <cfvo type="num" val="0"/>
        <color theme="0"/>
        <color theme="0"/>
      </colorScale>
    </cfRule>
    <cfRule type="expression" dxfId="3046" priority="4064" stopIfTrue="1">
      <formula>$D$6="Да"</formula>
    </cfRule>
  </conditionalFormatting>
  <conditionalFormatting sqref="F852">
    <cfRule type="colorScale" priority="4021">
      <colorScale>
        <cfvo type="num" val="0"/>
        <cfvo type="num" val="3"/>
        <cfvo type="num" val="5"/>
        <color rgb="FF63BE7B"/>
        <color rgb="FFFFEB84"/>
        <color rgb="FFF8696B"/>
      </colorScale>
    </cfRule>
    <cfRule type="expression" dxfId="3044" priority="4022" stopIfTrue="1">
      <formula>$D$6="Да"</formula>
    </cfRule>
  </conditionalFormatting>
  <conditionalFormatting sqref="F855:F859">
    <cfRule type="colorScale" priority="4031">
      <colorScale>
        <cfvo type="num" val="0"/>
        <cfvo type="num" val="0"/>
        <color theme="0"/>
        <color theme="0"/>
      </colorScale>
    </cfRule>
    <cfRule type="expression" dxfId="3042" priority="4030" stopIfTrue="1">
      <formula>$D$6="Да"</formula>
    </cfRule>
    <cfRule type="colorScale" priority="4029">
      <colorScale>
        <cfvo type="num" val="1"/>
        <cfvo type="num" val="3"/>
        <cfvo type="num" val="5"/>
        <color rgb="FF63BE7B"/>
        <color rgb="FFFFEB84"/>
        <color rgb="FFF8696B"/>
      </colorScale>
    </cfRule>
  </conditionalFormatting>
  <conditionalFormatting sqref="F865">
    <cfRule type="expression" dxfId="3041" priority="3547" stopIfTrue="1">
      <formula>$D$6="Да"</formula>
    </cfRule>
    <cfRule type="colorScale" priority="3546">
      <colorScale>
        <cfvo type="num" val="0"/>
        <cfvo type="num" val="3"/>
        <cfvo type="num" val="5"/>
        <color rgb="FF63BE7B"/>
        <color rgb="FFFFEB84"/>
        <color rgb="FFF8696B"/>
      </colorScale>
    </cfRule>
  </conditionalFormatting>
  <conditionalFormatting sqref="F868:F872">
    <cfRule type="colorScale" priority="3554">
      <colorScale>
        <cfvo type="num" val="1"/>
        <cfvo type="num" val="3"/>
        <cfvo type="num" val="5"/>
        <color rgb="FF63BE7B"/>
        <color rgb="FFFFEB84"/>
        <color rgb="FFF8696B"/>
      </colorScale>
    </cfRule>
    <cfRule type="expression" dxfId="3038" priority="3555" stopIfTrue="1">
      <formula>$D$6="Да"</formula>
    </cfRule>
    <cfRule type="colorScale" priority="3556">
      <colorScale>
        <cfvo type="num" val="0"/>
        <cfvo type="num" val="0"/>
        <color theme="0"/>
        <color theme="0"/>
      </colorScale>
    </cfRule>
  </conditionalFormatting>
  <conditionalFormatting sqref="F877">
    <cfRule type="expression" dxfId="3037" priority="3522" stopIfTrue="1">
      <formula>$D$6="Да"</formula>
    </cfRule>
    <cfRule type="colorScale" priority="3521">
      <colorScale>
        <cfvo type="num" val="0"/>
        <cfvo type="num" val="3"/>
        <cfvo type="num" val="5"/>
        <color rgb="FF63BE7B"/>
        <color rgb="FFFFEB84"/>
        <color rgb="FFF8696B"/>
      </colorScale>
    </cfRule>
  </conditionalFormatting>
  <conditionalFormatting sqref="F880:F884">
    <cfRule type="colorScale" priority="3531">
      <colorScale>
        <cfvo type="num" val="0"/>
        <cfvo type="num" val="0"/>
        <color theme="0"/>
        <color theme="0"/>
      </colorScale>
    </cfRule>
    <cfRule type="expression" dxfId="3035" priority="3530" stopIfTrue="1">
      <formula>$D$6="Да"</formula>
    </cfRule>
    <cfRule type="colorScale" priority="3529">
      <colorScale>
        <cfvo type="num" val="1"/>
        <cfvo type="num" val="3"/>
        <cfvo type="num" val="5"/>
        <color rgb="FF63BE7B"/>
        <color rgb="FFFFEB84"/>
        <color rgb="FFF8696B"/>
      </colorScale>
    </cfRule>
  </conditionalFormatting>
  <conditionalFormatting sqref="F889">
    <cfRule type="expression" dxfId="3033" priority="3476" stopIfTrue="1">
      <formula>$D$6="Да"</formula>
    </cfRule>
    <cfRule type="colorScale" priority="3475">
      <colorScale>
        <cfvo type="num" val="0"/>
        <cfvo type="num" val="3"/>
        <cfvo type="num" val="5"/>
        <color rgb="FF63BE7B"/>
        <color rgb="FFFFEB84"/>
        <color rgb="FFF8696B"/>
      </colorScale>
    </cfRule>
  </conditionalFormatting>
  <conditionalFormatting sqref="F892:F896">
    <cfRule type="colorScale" priority="3485">
      <colorScale>
        <cfvo type="num" val="0"/>
        <cfvo type="num" val="0"/>
        <color theme="0"/>
        <color theme="0"/>
      </colorScale>
    </cfRule>
    <cfRule type="expression" dxfId="3030" priority="3484" stopIfTrue="1">
      <formula>$D$6="Да"</formula>
    </cfRule>
    <cfRule type="colorScale" priority="3483">
      <colorScale>
        <cfvo type="num" val="1"/>
        <cfvo type="num" val="3"/>
        <cfvo type="num" val="5"/>
        <color rgb="FF63BE7B"/>
        <color rgb="FFFFEB84"/>
        <color rgb="FFF8696B"/>
      </colorScale>
    </cfRule>
  </conditionalFormatting>
  <conditionalFormatting sqref="F901">
    <cfRule type="expression" dxfId="3029" priority="3442" stopIfTrue="1">
      <formula>$D$6="Да"</formula>
    </cfRule>
    <cfRule type="colorScale" priority="3441">
      <colorScale>
        <cfvo type="num" val="0"/>
        <cfvo type="num" val="3"/>
        <cfvo type="num" val="5"/>
        <color rgb="FF63BE7B"/>
        <color rgb="FFFFEB84"/>
        <color rgb="FFF8696B"/>
      </colorScale>
    </cfRule>
  </conditionalFormatting>
  <conditionalFormatting sqref="F904:F908">
    <cfRule type="colorScale" priority="3449">
      <colorScale>
        <cfvo type="num" val="1"/>
        <cfvo type="num" val="3"/>
        <cfvo type="num" val="5"/>
        <color rgb="FF63BE7B"/>
        <color rgb="FFFFEB84"/>
        <color rgb="FFF8696B"/>
      </colorScale>
    </cfRule>
    <cfRule type="colorScale" priority="3451">
      <colorScale>
        <cfvo type="num" val="0"/>
        <cfvo type="num" val="0"/>
        <color theme="0"/>
        <color theme="0"/>
      </colorScale>
    </cfRule>
    <cfRule type="expression" dxfId="3026" priority="3450" stopIfTrue="1">
      <formula>$D$6="Да"</formula>
    </cfRule>
  </conditionalFormatting>
  <conditionalFormatting sqref="F913">
    <cfRule type="expression" dxfId="3025" priority="3408" stopIfTrue="1">
      <formula>$D$6="Да"</formula>
    </cfRule>
    <cfRule type="colorScale" priority="3407">
      <colorScale>
        <cfvo type="num" val="0"/>
        <cfvo type="num" val="3"/>
        <cfvo type="num" val="5"/>
        <color rgb="FF63BE7B"/>
        <color rgb="FFFFEB84"/>
        <color rgb="FFF8696B"/>
      </colorScale>
    </cfRule>
  </conditionalFormatting>
  <conditionalFormatting sqref="F916:F920">
    <cfRule type="colorScale" priority="3417">
      <colorScale>
        <cfvo type="num" val="0"/>
        <cfvo type="num" val="0"/>
        <color theme="0"/>
        <color theme="0"/>
      </colorScale>
    </cfRule>
    <cfRule type="expression" dxfId="3022" priority="3416" stopIfTrue="1">
      <formula>$D$6="Да"</formula>
    </cfRule>
    <cfRule type="colorScale" priority="3415">
      <colorScale>
        <cfvo type="num" val="1"/>
        <cfvo type="num" val="3"/>
        <cfvo type="num" val="5"/>
        <color rgb="FF63BE7B"/>
        <color rgb="FFFFEB84"/>
        <color rgb="FFF8696B"/>
      </colorScale>
    </cfRule>
  </conditionalFormatting>
  <conditionalFormatting sqref="F924">
    <cfRule type="colorScale" priority="3373">
      <colorScale>
        <cfvo type="num" val="0"/>
        <cfvo type="num" val="3"/>
        <cfvo type="num" val="5"/>
        <color rgb="FF63BE7B"/>
        <color rgb="FFFFEB84"/>
        <color rgb="FFF8696B"/>
      </colorScale>
    </cfRule>
    <cfRule type="expression" dxfId="3020" priority="3374" stopIfTrue="1">
      <formula>$D$6="Да"</formula>
    </cfRule>
  </conditionalFormatting>
  <conditionalFormatting sqref="F927:F931">
    <cfRule type="colorScale" priority="3383">
      <colorScale>
        <cfvo type="num" val="0"/>
        <cfvo type="num" val="0"/>
        <color theme="0"/>
        <color theme="0"/>
      </colorScale>
    </cfRule>
    <cfRule type="colorScale" priority="3381">
      <colorScale>
        <cfvo type="num" val="1"/>
        <cfvo type="num" val="3"/>
        <cfvo type="num" val="5"/>
        <color rgb="FF63BE7B"/>
        <color rgb="FFFFEB84"/>
        <color rgb="FFF8696B"/>
      </colorScale>
    </cfRule>
    <cfRule type="expression" dxfId="3018" priority="3382" stopIfTrue="1">
      <formula>$D$6="Да"</formula>
    </cfRule>
  </conditionalFormatting>
  <conditionalFormatting sqref="F937">
    <cfRule type="expression" dxfId="3017" priority="3085" stopIfTrue="1">
      <formula>$D$6="Да"</formula>
    </cfRule>
    <cfRule type="colorScale" priority="3084">
      <colorScale>
        <cfvo type="num" val="0"/>
        <cfvo type="num" val="3"/>
        <cfvo type="num" val="5"/>
        <color rgb="FF63BE7B"/>
        <color rgb="FFFFEB84"/>
        <color rgb="FFF8696B"/>
      </colorScale>
    </cfRule>
  </conditionalFormatting>
  <conditionalFormatting sqref="F940:F944">
    <cfRule type="colorScale" priority="3092">
      <colorScale>
        <cfvo type="num" val="1"/>
        <cfvo type="num" val="3"/>
        <cfvo type="num" val="5"/>
        <color rgb="FF63BE7B"/>
        <color rgb="FFFFEB84"/>
        <color rgb="FFF8696B"/>
      </colorScale>
    </cfRule>
    <cfRule type="colorScale" priority="3094">
      <colorScale>
        <cfvo type="num" val="0"/>
        <cfvo type="num" val="0"/>
        <color theme="0"/>
        <color theme="0"/>
      </colorScale>
    </cfRule>
    <cfRule type="expression" dxfId="3014" priority="3093" stopIfTrue="1">
      <formula>$D$6="Да"</formula>
    </cfRule>
  </conditionalFormatting>
  <conditionalFormatting sqref="F949">
    <cfRule type="expression" dxfId="3012" priority="3060" stopIfTrue="1">
      <formula>$D$6="Да"</formula>
    </cfRule>
    <cfRule type="colorScale" priority="3059">
      <colorScale>
        <cfvo type="num" val="0"/>
        <cfvo type="num" val="3"/>
        <cfvo type="num" val="5"/>
        <color rgb="FF63BE7B"/>
        <color rgb="FFFFEB84"/>
        <color rgb="FFF8696B"/>
      </colorScale>
    </cfRule>
  </conditionalFormatting>
  <conditionalFormatting sqref="F952:F956">
    <cfRule type="colorScale" priority="3069">
      <colorScale>
        <cfvo type="num" val="0"/>
        <cfvo type="num" val="0"/>
        <color theme="0"/>
        <color theme="0"/>
      </colorScale>
    </cfRule>
    <cfRule type="colorScale" priority="3067">
      <colorScale>
        <cfvo type="num" val="1"/>
        <cfvo type="num" val="3"/>
        <cfvo type="num" val="5"/>
        <color rgb="FF63BE7B"/>
        <color rgb="FFFFEB84"/>
        <color rgb="FFF8696B"/>
      </colorScale>
    </cfRule>
    <cfRule type="expression" dxfId="3010" priority="3068" stopIfTrue="1">
      <formula>$D$6="Да"</formula>
    </cfRule>
  </conditionalFormatting>
  <conditionalFormatting sqref="F961">
    <cfRule type="expression" dxfId="3008" priority="3014" stopIfTrue="1">
      <formula>$D$6="Да"</formula>
    </cfRule>
    <cfRule type="colorScale" priority="3013">
      <colorScale>
        <cfvo type="num" val="0"/>
        <cfvo type="num" val="3"/>
        <cfvo type="num" val="5"/>
        <color rgb="FF63BE7B"/>
        <color rgb="FFFFEB84"/>
        <color rgb="FFF8696B"/>
      </colorScale>
    </cfRule>
  </conditionalFormatting>
  <conditionalFormatting sqref="F964:F968">
    <cfRule type="colorScale" priority="3023">
      <colorScale>
        <cfvo type="num" val="0"/>
        <cfvo type="num" val="0"/>
        <color theme="0"/>
        <color theme="0"/>
      </colorScale>
    </cfRule>
    <cfRule type="expression" dxfId="3006" priority="3022" stopIfTrue="1">
      <formula>$D$6="Да"</formula>
    </cfRule>
    <cfRule type="colorScale" priority="3021">
      <colorScale>
        <cfvo type="num" val="1"/>
        <cfvo type="num" val="3"/>
        <cfvo type="num" val="5"/>
        <color rgb="FF63BE7B"/>
        <color rgb="FFFFEB84"/>
        <color rgb="FFF8696B"/>
      </colorScale>
    </cfRule>
  </conditionalFormatting>
  <conditionalFormatting sqref="F973">
    <cfRule type="expression" dxfId="3005" priority="2980" stopIfTrue="1">
      <formula>$D$6="Да"</formula>
    </cfRule>
    <cfRule type="colorScale" priority="2979">
      <colorScale>
        <cfvo type="num" val="0"/>
        <cfvo type="num" val="3"/>
        <cfvo type="num" val="5"/>
        <color rgb="FF63BE7B"/>
        <color rgb="FFFFEB84"/>
        <color rgb="FFF8696B"/>
      </colorScale>
    </cfRule>
  </conditionalFormatting>
  <conditionalFormatting sqref="F976:F980">
    <cfRule type="expression" dxfId="3003" priority="2988" stopIfTrue="1">
      <formula>$D$6="Да"</formula>
    </cfRule>
    <cfRule type="colorScale" priority="2987">
      <colorScale>
        <cfvo type="num" val="1"/>
        <cfvo type="num" val="3"/>
        <cfvo type="num" val="5"/>
        <color rgb="FF63BE7B"/>
        <color rgb="FFFFEB84"/>
        <color rgb="FFF8696B"/>
      </colorScale>
    </cfRule>
    <cfRule type="colorScale" priority="2989">
      <colorScale>
        <cfvo type="num" val="0"/>
        <cfvo type="num" val="0"/>
        <color theme="0"/>
        <color theme="0"/>
      </colorScale>
    </cfRule>
  </conditionalFormatting>
  <conditionalFormatting sqref="F985">
    <cfRule type="colorScale" priority="2945">
      <colorScale>
        <cfvo type="num" val="0"/>
        <cfvo type="num" val="3"/>
        <cfvo type="num" val="5"/>
        <color rgb="FF63BE7B"/>
        <color rgb="FFFFEB84"/>
        <color rgb="FFF8696B"/>
      </colorScale>
    </cfRule>
    <cfRule type="expression" dxfId="3000" priority="2946" stopIfTrue="1">
      <formula>$D$6="Да"</formula>
    </cfRule>
  </conditionalFormatting>
  <conditionalFormatting sqref="F988:F992">
    <cfRule type="colorScale" priority="2955">
      <colorScale>
        <cfvo type="num" val="0"/>
        <cfvo type="num" val="0"/>
        <color theme="0"/>
        <color theme="0"/>
      </colorScale>
    </cfRule>
    <cfRule type="colorScale" priority="2953">
      <colorScale>
        <cfvo type="num" val="1"/>
        <cfvo type="num" val="3"/>
        <cfvo type="num" val="5"/>
        <color rgb="FF63BE7B"/>
        <color rgb="FFFFEB84"/>
        <color rgb="FFF8696B"/>
      </colorScale>
    </cfRule>
    <cfRule type="expression" dxfId="2998" priority="2954" stopIfTrue="1">
      <formula>$D$6="Да"</formula>
    </cfRule>
  </conditionalFormatting>
  <conditionalFormatting sqref="F996">
    <cfRule type="colorScale" priority="2911">
      <colorScale>
        <cfvo type="num" val="0"/>
        <cfvo type="num" val="3"/>
        <cfvo type="num" val="5"/>
        <color rgb="FF63BE7B"/>
        <color rgb="FFFFEB84"/>
        <color rgb="FFF8696B"/>
      </colorScale>
    </cfRule>
    <cfRule type="expression" dxfId="2997" priority="2912" stopIfTrue="1">
      <formula>$D$6="Да"</formula>
    </cfRule>
  </conditionalFormatting>
  <conditionalFormatting sqref="F999:F1003">
    <cfRule type="expression" dxfId="2995" priority="2920" stopIfTrue="1">
      <formula>$D$6="Да"</formula>
    </cfRule>
    <cfRule type="colorScale" priority="2921">
      <colorScale>
        <cfvo type="num" val="0"/>
        <cfvo type="num" val="0"/>
        <color theme="0"/>
        <color theme="0"/>
      </colorScale>
    </cfRule>
    <cfRule type="colorScale" priority="2919">
      <colorScale>
        <cfvo type="num" val="1"/>
        <cfvo type="num" val="3"/>
        <cfvo type="num" val="5"/>
        <color rgb="FF63BE7B"/>
        <color rgb="FFFFEB84"/>
        <color rgb="FFF8696B"/>
      </colorScale>
    </cfRule>
  </conditionalFormatting>
  <conditionalFormatting sqref="F1007">
    <cfRule type="expression" dxfId="2993" priority="2749" stopIfTrue="1">
      <formula>$D$6="Да"</formula>
    </cfRule>
    <cfRule type="colorScale" priority="2748">
      <colorScale>
        <cfvo type="num" val="0"/>
        <cfvo type="num" val="3"/>
        <cfvo type="num" val="5"/>
        <color rgb="FF63BE7B"/>
        <color rgb="FFFFEB84"/>
        <color rgb="FFF8696B"/>
      </colorScale>
    </cfRule>
  </conditionalFormatting>
  <conditionalFormatting sqref="F1010:F1014">
    <cfRule type="colorScale" priority="2756">
      <colorScale>
        <cfvo type="num" val="1"/>
        <cfvo type="num" val="3"/>
        <cfvo type="num" val="5"/>
        <color rgb="FF63BE7B"/>
        <color rgb="FFFFEB84"/>
        <color rgb="FFF8696B"/>
      </colorScale>
    </cfRule>
    <cfRule type="expression" dxfId="2991" priority="2757" stopIfTrue="1">
      <formula>$D$6="Да"</formula>
    </cfRule>
    <cfRule type="colorScale" priority="2758">
      <colorScale>
        <cfvo type="num" val="0"/>
        <cfvo type="num" val="0"/>
        <color theme="0"/>
        <color theme="0"/>
      </colorScale>
    </cfRule>
  </conditionalFormatting>
  <conditionalFormatting sqref="F1019">
    <cfRule type="expression" dxfId="2989" priority="2724" stopIfTrue="1">
      <formula>$D$6="Да"</formula>
    </cfRule>
    <cfRule type="colorScale" priority="2723">
      <colorScale>
        <cfvo type="num" val="0"/>
        <cfvo type="num" val="3"/>
        <cfvo type="num" val="5"/>
        <color rgb="FF63BE7B"/>
        <color rgb="FFFFEB84"/>
        <color rgb="FFF8696B"/>
      </colorScale>
    </cfRule>
  </conditionalFormatting>
  <conditionalFormatting sqref="F1022:F1026">
    <cfRule type="colorScale" priority="2731">
      <colorScale>
        <cfvo type="num" val="1"/>
        <cfvo type="num" val="3"/>
        <cfvo type="num" val="5"/>
        <color rgb="FF63BE7B"/>
        <color rgb="FFFFEB84"/>
        <color rgb="FFF8696B"/>
      </colorScale>
    </cfRule>
    <cfRule type="expression" dxfId="2986" priority="2732" stopIfTrue="1">
      <formula>$D$6="Да"</formula>
    </cfRule>
    <cfRule type="colorScale" priority="2733">
      <colorScale>
        <cfvo type="num" val="0"/>
        <cfvo type="num" val="0"/>
        <color theme="0"/>
        <color theme="0"/>
      </colorScale>
    </cfRule>
  </conditionalFormatting>
  <conditionalFormatting sqref="F1031">
    <cfRule type="expression" dxfId="2985" priority="2678" stopIfTrue="1">
      <formula>$D$6="Да"</formula>
    </cfRule>
    <cfRule type="colorScale" priority="2677">
      <colorScale>
        <cfvo type="num" val="0"/>
        <cfvo type="num" val="3"/>
        <cfvo type="num" val="5"/>
        <color rgb="FF63BE7B"/>
        <color rgb="FFFFEB84"/>
        <color rgb="FFF8696B"/>
      </colorScale>
    </cfRule>
  </conditionalFormatting>
  <conditionalFormatting sqref="F1034:F1038">
    <cfRule type="colorScale" priority="2687">
      <colorScale>
        <cfvo type="num" val="0"/>
        <cfvo type="num" val="0"/>
        <color theme="0"/>
        <color theme="0"/>
      </colorScale>
    </cfRule>
    <cfRule type="expression" dxfId="2983" priority="2686" stopIfTrue="1">
      <formula>$D$6="Да"</formula>
    </cfRule>
    <cfRule type="colorScale" priority="2685">
      <colorScale>
        <cfvo type="num" val="1"/>
        <cfvo type="num" val="3"/>
        <cfvo type="num" val="5"/>
        <color rgb="FF63BE7B"/>
        <color rgb="FFFFEB84"/>
        <color rgb="FFF8696B"/>
      </colorScale>
    </cfRule>
  </conditionalFormatting>
  <conditionalFormatting sqref="F1043">
    <cfRule type="expression" dxfId="2981" priority="2644" stopIfTrue="1">
      <formula>$D$6="Да"</formula>
    </cfRule>
    <cfRule type="colorScale" priority="2643">
      <colorScale>
        <cfvo type="num" val="0"/>
        <cfvo type="num" val="3"/>
        <cfvo type="num" val="5"/>
        <color rgb="FF63BE7B"/>
        <color rgb="FFFFEB84"/>
        <color rgb="FFF8696B"/>
      </colorScale>
    </cfRule>
  </conditionalFormatting>
  <conditionalFormatting sqref="F1046:F1050">
    <cfRule type="expression" dxfId="2978" priority="2652" stopIfTrue="1">
      <formula>$D$6="Да"</formula>
    </cfRule>
    <cfRule type="colorScale" priority="2653">
      <colorScale>
        <cfvo type="num" val="0"/>
        <cfvo type="num" val="0"/>
        <color theme="0"/>
        <color theme="0"/>
      </colorScale>
    </cfRule>
    <cfRule type="colorScale" priority="2651">
      <colorScale>
        <cfvo type="num" val="1"/>
        <cfvo type="num" val="3"/>
        <cfvo type="num" val="5"/>
        <color rgb="FF63BE7B"/>
        <color rgb="FFFFEB84"/>
        <color rgb="FFF8696B"/>
      </colorScale>
    </cfRule>
  </conditionalFormatting>
  <conditionalFormatting sqref="F1056">
    <cfRule type="colorScale" priority="2609">
      <colorScale>
        <cfvo type="num" val="0"/>
        <cfvo type="num" val="3"/>
        <cfvo type="num" val="5"/>
        <color rgb="FF63BE7B"/>
        <color rgb="FFFFEB84"/>
        <color rgb="FFF8696B"/>
      </colorScale>
    </cfRule>
    <cfRule type="expression" dxfId="2977" priority="2610" stopIfTrue="1">
      <formula>$D$6="Да"</formula>
    </cfRule>
  </conditionalFormatting>
  <conditionalFormatting sqref="F1059:F1063">
    <cfRule type="expression" dxfId="2975" priority="2618" stopIfTrue="1">
      <formula>$D$6="Да"</formula>
    </cfRule>
    <cfRule type="colorScale" priority="2619">
      <colorScale>
        <cfvo type="num" val="0"/>
        <cfvo type="num" val="0"/>
        <color theme="0"/>
        <color theme="0"/>
      </colorScale>
    </cfRule>
    <cfRule type="colorScale" priority="2617">
      <colorScale>
        <cfvo type="num" val="1"/>
        <cfvo type="num" val="3"/>
        <cfvo type="num" val="5"/>
        <color rgb="FF63BE7B"/>
        <color rgb="FFFFEB84"/>
        <color rgb="FFF8696B"/>
      </colorScale>
    </cfRule>
  </conditionalFormatting>
  <conditionalFormatting sqref="F1067">
    <cfRule type="colorScale" priority="2575">
      <colorScale>
        <cfvo type="num" val="0"/>
        <cfvo type="num" val="3"/>
        <cfvo type="num" val="5"/>
        <color rgb="FF63BE7B"/>
        <color rgb="FFFFEB84"/>
        <color rgb="FFF8696B"/>
      </colorScale>
    </cfRule>
    <cfRule type="expression" dxfId="2973" priority="2576" stopIfTrue="1">
      <formula>$D$6="Да"</formula>
    </cfRule>
  </conditionalFormatting>
  <conditionalFormatting sqref="F1070:F1074">
    <cfRule type="colorScale" priority="2585">
      <colorScale>
        <cfvo type="num" val="0"/>
        <cfvo type="num" val="0"/>
        <color theme="0"/>
        <color theme="0"/>
      </colorScale>
    </cfRule>
    <cfRule type="colorScale" priority="2583">
      <colorScale>
        <cfvo type="num" val="1"/>
        <cfvo type="num" val="3"/>
        <cfvo type="num" val="5"/>
        <color rgb="FF63BE7B"/>
        <color rgb="FFFFEB84"/>
        <color rgb="FFF8696B"/>
      </colorScale>
    </cfRule>
    <cfRule type="expression" dxfId="2970" priority="2584" stopIfTrue="1">
      <formula>$D$6="Да"</formula>
    </cfRule>
  </conditionalFormatting>
  <conditionalFormatting sqref="F1078">
    <cfRule type="colorScale" priority="2160">
      <colorScale>
        <cfvo type="num" val="0"/>
        <cfvo type="num" val="3"/>
        <cfvo type="num" val="5"/>
        <color rgb="FF63BE7B"/>
        <color rgb="FFFFEB84"/>
        <color rgb="FFF8696B"/>
      </colorScale>
    </cfRule>
    <cfRule type="expression" dxfId="2968" priority="2161" stopIfTrue="1">
      <formula>$D$6="Да"</formula>
    </cfRule>
  </conditionalFormatting>
  <conditionalFormatting sqref="F1081:F1085">
    <cfRule type="colorScale" priority="2170">
      <colorScale>
        <cfvo type="num" val="0"/>
        <cfvo type="num" val="0"/>
        <color theme="0"/>
        <color theme="0"/>
      </colorScale>
    </cfRule>
    <cfRule type="expression" dxfId="2966" priority="2169" stopIfTrue="1">
      <formula>$D$6="Да"</formula>
    </cfRule>
    <cfRule type="colorScale" priority="2168">
      <colorScale>
        <cfvo type="num" val="1"/>
        <cfvo type="num" val="3"/>
        <cfvo type="num" val="5"/>
        <color rgb="FF63BE7B"/>
        <color rgb="FFFFEB84"/>
        <color rgb="FFF8696B"/>
      </colorScale>
    </cfRule>
  </conditionalFormatting>
  <conditionalFormatting sqref="F1089">
    <cfRule type="expression" dxfId="2965" priority="2127" stopIfTrue="1">
      <formula>$D$6="Да"</formula>
    </cfRule>
    <cfRule type="colorScale" priority="2126">
      <colorScale>
        <cfvo type="num" val="0"/>
        <cfvo type="num" val="3"/>
        <cfvo type="num" val="5"/>
        <color rgb="FF63BE7B"/>
        <color rgb="FFFFEB84"/>
        <color rgb="FFF8696B"/>
      </colorScale>
    </cfRule>
  </conditionalFormatting>
  <conditionalFormatting sqref="F1092:F1096">
    <cfRule type="colorScale" priority="2134">
      <colorScale>
        <cfvo type="num" val="1"/>
        <cfvo type="num" val="3"/>
        <cfvo type="num" val="5"/>
        <color rgb="FF63BE7B"/>
        <color rgb="FFFFEB84"/>
        <color rgb="FFF8696B"/>
      </colorScale>
    </cfRule>
    <cfRule type="expression" dxfId="2963" priority="2135" stopIfTrue="1">
      <formula>$D$6="Да"</formula>
    </cfRule>
    <cfRule type="colorScale" priority="2136">
      <colorScale>
        <cfvo type="num" val="0"/>
        <cfvo type="num" val="0"/>
        <color theme="0"/>
        <color theme="0"/>
      </colorScale>
    </cfRule>
  </conditionalFormatting>
  <conditionalFormatting sqref="F1100">
    <cfRule type="colorScale" priority="2047">
      <colorScale>
        <cfvo type="num" val="0"/>
        <cfvo type="num" val="3"/>
        <cfvo type="num" val="5"/>
        <color rgb="FF63BE7B"/>
        <color rgb="FFFFEB84"/>
        <color rgb="FFF8696B"/>
      </colorScale>
    </cfRule>
    <cfRule type="expression" dxfId="2960" priority="2048" stopIfTrue="1">
      <formula>$D$6="Да"</formula>
    </cfRule>
  </conditionalFormatting>
  <conditionalFormatting sqref="F1103:F1107">
    <cfRule type="expression" dxfId="2959" priority="2056" stopIfTrue="1">
      <formula>$D$6="Да"</formula>
    </cfRule>
    <cfRule type="colorScale" priority="2057">
      <colorScale>
        <cfvo type="num" val="0"/>
        <cfvo type="num" val="0"/>
        <color theme="0"/>
        <color theme="0"/>
      </colorScale>
    </cfRule>
    <cfRule type="colorScale" priority="2055">
      <colorScale>
        <cfvo type="num" val="1"/>
        <cfvo type="num" val="3"/>
        <cfvo type="num" val="5"/>
        <color rgb="FF63BE7B"/>
        <color rgb="FFFFEB84"/>
        <color rgb="FFF8696B"/>
      </colorScale>
    </cfRule>
  </conditionalFormatting>
  <conditionalFormatting sqref="F1111">
    <cfRule type="expression" dxfId="2957" priority="2014" stopIfTrue="1">
      <formula>$D$6="Да"</formula>
    </cfRule>
    <cfRule type="colorScale" priority="2013">
      <colorScale>
        <cfvo type="num" val="0"/>
        <cfvo type="num" val="3"/>
        <cfvo type="num" val="5"/>
        <color rgb="FF63BE7B"/>
        <color rgb="FFFFEB84"/>
        <color rgb="FFF8696B"/>
      </colorScale>
    </cfRule>
  </conditionalFormatting>
  <conditionalFormatting sqref="F1114:F1118">
    <cfRule type="colorScale" priority="2023">
      <colorScale>
        <cfvo type="num" val="0"/>
        <cfvo type="num" val="0"/>
        <color theme="0"/>
        <color theme="0"/>
      </colorScale>
    </cfRule>
    <cfRule type="colorScale" priority="2021">
      <colorScale>
        <cfvo type="num" val="1"/>
        <cfvo type="num" val="3"/>
        <cfvo type="num" val="5"/>
        <color rgb="FF63BE7B"/>
        <color rgb="FFFFEB84"/>
        <color rgb="FFF8696B"/>
      </colorScale>
    </cfRule>
    <cfRule type="expression" dxfId="2954" priority="2022" stopIfTrue="1">
      <formula>$D$6="Да"</formula>
    </cfRule>
  </conditionalFormatting>
  <conditionalFormatting sqref="F1122">
    <cfRule type="colorScale" priority="1934">
      <colorScale>
        <cfvo type="num" val="0"/>
        <cfvo type="num" val="3"/>
        <cfvo type="num" val="5"/>
        <color rgb="FF63BE7B"/>
        <color rgb="FFFFEB84"/>
        <color rgb="FFF8696B"/>
      </colorScale>
    </cfRule>
    <cfRule type="expression" dxfId="2952" priority="1935" stopIfTrue="1">
      <formula>$D$6="Да"</formula>
    </cfRule>
  </conditionalFormatting>
  <conditionalFormatting sqref="F1125:F1129">
    <cfRule type="colorScale" priority="1944">
      <colorScale>
        <cfvo type="num" val="0"/>
        <cfvo type="num" val="0"/>
        <color theme="0"/>
        <color theme="0"/>
      </colorScale>
    </cfRule>
    <cfRule type="expression" dxfId="2951" priority="1943" stopIfTrue="1">
      <formula>$D$6="Да"</formula>
    </cfRule>
    <cfRule type="colorScale" priority="1942">
      <colorScale>
        <cfvo type="num" val="1"/>
        <cfvo type="num" val="3"/>
        <cfvo type="num" val="5"/>
        <color rgb="FF63BE7B"/>
        <color rgb="FFFFEB84"/>
        <color rgb="FFF8696B"/>
      </colorScale>
    </cfRule>
  </conditionalFormatting>
  <conditionalFormatting sqref="F1133">
    <cfRule type="expression" dxfId="2948" priority="1901" stopIfTrue="1">
      <formula>$D$6="Да"</formula>
    </cfRule>
    <cfRule type="colorScale" priority="1900">
      <colorScale>
        <cfvo type="num" val="0"/>
        <cfvo type="num" val="3"/>
        <cfvo type="num" val="5"/>
        <color rgb="FF63BE7B"/>
        <color rgb="FFFFEB84"/>
        <color rgb="FFF8696B"/>
      </colorScale>
    </cfRule>
  </conditionalFormatting>
  <conditionalFormatting sqref="F1136:F1140">
    <cfRule type="colorScale" priority="1910">
      <colorScale>
        <cfvo type="num" val="0"/>
        <cfvo type="num" val="0"/>
        <color theme="0"/>
        <color theme="0"/>
      </colorScale>
    </cfRule>
    <cfRule type="expression" dxfId="2947" priority="1909" stopIfTrue="1">
      <formula>$D$6="Да"</formula>
    </cfRule>
    <cfRule type="colorScale" priority="1908">
      <colorScale>
        <cfvo type="num" val="1"/>
        <cfvo type="num" val="3"/>
        <cfvo type="num" val="5"/>
        <color rgb="FF63BE7B"/>
        <color rgb="FFFFEB84"/>
        <color rgb="FFF8696B"/>
      </colorScale>
    </cfRule>
  </conditionalFormatting>
  <conditionalFormatting sqref="F1144">
    <cfRule type="colorScale" priority="1821">
      <colorScale>
        <cfvo type="num" val="0"/>
        <cfvo type="num" val="3"/>
        <cfvo type="num" val="5"/>
        <color rgb="FF63BE7B"/>
        <color rgb="FFFFEB84"/>
        <color rgb="FFF8696B"/>
      </colorScale>
    </cfRule>
    <cfRule type="expression" dxfId="2944" priority="1822" stopIfTrue="1">
      <formula>$D$6="Да"</formula>
    </cfRule>
  </conditionalFormatting>
  <conditionalFormatting sqref="F1147:F1151">
    <cfRule type="expression" dxfId="2943" priority="1830" stopIfTrue="1">
      <formula>$D$6="Да"</formula>
    </cfRule>
    <cfRule type="colorScale" priority="1829">
      <colorScale>
        <cfvo type="num" val="1"/>
        <cfvo type="num" val="3"/>
        <cfvo type="num" val="5"/>
        <color rgb="FF63BE7B"/>
        <color rgb="FFFFEB84"/>
        <color rgb="FFF8696B"/>
      </colorScale>
    </cfRule>
    <cfRule type="colorScale" priority="1831">
      <colorScale>
        <cfvo type="num" val="0"/>
        <cfvo type="num" val="0"/>
        <color theme="0"/>
        <color theme="0"/>
      </colorScale>
    </cfRule>
  </conditionalFormatting>
  <conditionalFormatting sqref="F1155">
    <cfRule type="expression" dxfId="2941" priority="1788" stopIfTrue="1">
      <formula>$D$6="Да"</formula>
    </cfRule>
    <cfRule type="colorScale" priority="1787">
      <colorScale>
        <cfvo type="num" val="0"/>
        <cfvo type="num" val="3"/>
        <cfvo type="num" val="5"/>
        <color rgb="FF63BE7B"/>
        <color rgb="FFFFEB84"/>
        <color rgb="FFF8696B"/>
      </colorScale>
    </cfRule>
  </conditionalFormatting>
  <conditionalFormatting sqref="F1158:F1162">
    <cfRule type="expression" dxfId="2939" priority="1796" stopIfTrue="1">
      <formula>$D$6="Да"</formula>
    </cfRule>
    <cfRule type="colorScale" priority="1795">
      <colorScale>
        <cfvo type="num" val="1"/>
        <cfvo type="num" val="3"/>
        <cfvo type="num" val="5"/>
        <color rgb="FF63BE7B"/>
        <color rgb="FFFFEB84"/>
        <color rgb="FFF8696B"/>
      </colorScale>
    </cfRule>
    <cfRule type="colorScale" priority="1797">
      <colorScale>
        <cfvo type="num" val="0"/>
        <cfvo type="num" val="0"/>
        <color theme="0"/>
        <color theme="0"/>
      </colorScale>
    </cfRule>
  </conditionalFormatting>
  <conditionalFormatting sqref="F1168">
    <cfRule type="colorScale" priority="1708">
      <colorScale>
        <cfvo type="num" val="0"/>
        <cfvo type="num" val="3"/>
        <cfvo type="num" val="5"/>
        <color rgb="FF63BE7B"/>
        <color rgb="FFFFEB84"/>
        <color rgb="FFF8696B"/>
      </colorScale>
    </cfRule>
    <cfRule type="expression" dxfId="2936" priority="1709" stopIfTrue="1">
      <formula>$D$6="Да"</formula>
    </cfRule>
  </conditionalFormatting>
  <conditionalFormatting sqref="F1171:F1175">
    <cfRule type="expression" dxfId="2934" priority="1717" stopIfTrue="1">
      <formula>$D$6="Да"</formula>
    </cfRule>
    <cfRule type="colorScale" priority="1716">
      <colorScale>
        <cfvo type="num" val="1"/>
        <cfvo type="num" val="3"/>
        <cfvo type="num" val="5"/>
        <color rgb="FF63BE7B"/>
        <color rgb="FFFFEB84"/>
        <color rgb="FFF8696B"/>
      </colorScale>
    </cfRule>
    <cfRule type="colorScale" priority="1718">
      <colorScale>
        <cfvo type="num" val="0"/>
        <cfvo type="num" val="0"/>
        <color theme="0"/>
        <color theme="0"/>
      </colorScale>
    </cfRule>
  </conditionalFormatting>
  <conditionalFormatting sqref="F1179">
    <cfRule type="colorScale" priority="69">
      <colorScale>
        <cfvo type="num" val="0"/>
        <cfvo type="num" val="3"/>
        <cfvo type="num" val="5"/>
        <color rgb="FF63BE7B"/>
        <color rgb="FFFFEB84"/>
        <color rgb="FFF8696B"/>
      </colorScale>
    </cfRule>
    <cfRule type="expression" dxfId="2932" priority="70" stopIfTrue="1">
      <formula>$D$6="Да"</formula>
    </cfRule>
  </conditionalFormatting>
  <conditionalFormatting sqref="F1182:F1186">
    <cfRule type="colorScale" priority="77">
      <colorScale>
        <cfvo type="num" val="1"/>
        <cfvo type="num" val="3"/>
        <cfvo type="num" val="5"/>
        <color rgb="FF63BE7B"/>
        <color rgb="FFFFEB84"/>
        <color rgb="FFF8696B"/>
      </colorScale>
    </cfRule>
    <cfRule type="colorScale" priority="79">
      <colorScale>
        <cfvo type="num" val="0"/>
        <cfvo type="num" val="0"/>
        <color theme="0"/>
        <color theme="0"/>
      </colorScale>
    </cfRule>
    <cfRule type="expression" dxfId="2930" priority="78" stopIfTrue="1">
      <formula>$D$6="Да"</formula>
    </cfRule>
  </conditionalFormatting>
  <conditionalFormatting sqref="F1190">
    <cfRule type="colorScale" priority="1674">
      <colorScale>
        <cfvo type="num" val="0"/>
        <cfvo type="num" val="3"/>
        <cfvo type="num" val="5"/>
        <color rgb="FF63BE7B"/>
        <color rgb="FFFFEB84"/>
        <color rgb="FFF8696B"/>
      </colorScale>
    </cfRule>
    <cfRule type="expression" dxfId="2928" priority="1675" stopIfTrue="1">
      <formula>$D$6="Да"</formula>
    </cfRule>
  </conditionalFormatting>
  <conditionalFormatting sqref="F1193:F1197">
    <cfRule type="expression" dxfId="2926" priority="1683" stopIfTrue="1">
      <formula>$D$6="Да"</formula>
    </cfRule>
    <cfRule type="colorScale" priority="1684">
      <colorScale>
        <cfvo type="num" val="0"/>
        <cfvo type="num" val="0"/>
        <color theme="0"/>
        <color theme="0"/>
      </colorScale>
    </cfRule>
    <cfRule type="colorScale" priority="1682">
      <colorScale>
        <cfvo type="num" val="1"/>
        <cfvo type="num" val="3"/>
        <cfvo type="num" val="5"/>
        <color rgb="FF63BE7B"/>
        <color rgb="FFFFEB84"/>
        <color rgb="FFF8696B"/>
      </colorScale>
    </cfRule>
  </conditionalFormatting>
  <conditionalFormatting sqref="F1201">
    <cfRule type="colorScale" priority="1595">
      <colorScale>
        <cfvo type="num" val="0"/>
        <cfvo type="num" val="3"/>
        <cfvo type="num" val="5"/>
        <color rgb="FF63BE7B"/>
        <color rgb="FFFFEB84"/>
        <color rgb="FFF8696B"/>
      </colorScale>
    </cfRule>
    <cfRule type="expression" dxfId="2924" priority="1596" stopIfTrue="1">
      <formula>$D$6="Да"</formula>
    </cfRule>
  </conditionalFormatting>
  <conditionalFormatting sqref="F1204:F1208">
    <cfRule type="colorScale" priority="1603">
      <colorScale>
        <cfvo type="num" val="1"/>
        <cfvo type="num" val="3"/>
        <cfvo type="num" val="5"/>
        <color rgb="FF63BE7B"/>
        <color rgb="FFFFEB84"/>
        <color rgb="FFF8696B"/>
      </colorScale>
    </cfRule>
    <cfRule type="expression" dxfId="2923" priority="1604" stopIfTrue="1">
      <formula>$D$6="Да"</formula>
    </cfRule>
    <cfRule type="colorScale" priority="1605">
      <colorScale>
        <cfvo type="num" val="0"/>
        <cfvo type="num" val="0"/>
        <color theme="0"/>
        <color theme="0"/>
      </colorScale>
    </cfRule>
  </conditionalFormatting>
  <conditionalFormatting sqref="F1214">
    <cfRule type="colorScale" priority="1561">
      <colorScale>
        <cfvo type="num" val="0"/>
        <cfvo type="num" val="3"/>
        <cfvo type="num" val="5"/>
        <color rgb="FF63BE7B"/>
        <color rgb="FFFFEB84"/>
        <color rgb="FFF8696B"/>
      </colorScale>
    </cfRule>
    <cfRule type="expression" dxfId="2920" priority="1562" stopIfTrue="1">
      <formula>$D$6="Да"</formula>
    </cfRule>
  </conditionalFormatting>
  <conditionalFormatting sqref="F1217:F1221">
    <cfRule type="colorScale" priority="1571">
      <colorScale>
        <cfvo type="num" val="0"/>
        <cfvo type="num" val="0"/>
        <color theme="0"/>
        <color theme="0"/>
      </colorScale>
    </cfRule>
    <cfRule type="colorScale" priority="1569">
      <colorScale>
        <cfvo type="num" val="1"/>
        <cfvo type="num" val="3"/>
        <cfvo type="num" val="5"/>
        <color rgb="FF63BE7B"/>
        <color rgb="FFFFEB84"/>
        <color rgb="FFF8696B"/>
      </colorScale>
    </cfRule>
    <cfRule type="expression" dxfId="2918" priority="1570" stopIfTrue="1">
      <formula>$D$6="Да"</formula>
    </cfRule>
  </conditionalFormatting>
  <conditionalFormatting sqref="F1225">
    <cfRule type="expression" dxfId="2917" priority="1483" stopIfTrue="1">
      <formula>$D$6="Да"</formula>
    </cfRule>
    <cfRule type="colorScale" priority="1482">
      <colorScale>
        <cfvo type="num" val="0"/>
        <cfvo type="num" val="3"/>
        <cfvo type="num" val="5"/>
        <color rgb="FF63BE7B"/>
        <color rgb="FFFFEB84"/>
        <color rgb="FFF8696B"/>
      </colorScale>
    </cfRule>
  </conditionalFormatting>
  <conditionalFormatting sqref="F1228:F1232">
    <cfRule type="colorScale" priority="1492">
      <colorScale>
        <cfvo type="num" val="0"/>
        <cfvo type="num" val="0"/>
        <color theme="0"/>
        <color theme="0"/>
      </colorScale>
    </cfRule>
    <cfRule type="colorScale" priority="1490">
      <colorScale>
        <cfvo type="num" val="1"/>
        <cfvo type="num" val="3"/>
        <cfvo type="num" val="5"/>
        <color rgb="FF63BE7B"/>
        <color rgb="FFFFEB84"/>
        <color rgb="FFF8696B"/>
      </colorScale>
    </cfRule>
    <cfRule type="expression" dxfId="2914" priority="1491" stopIfTrue="1">
      <formula>$D$6="Да"</formula>
    </cfRule>
  </conditionalFormatting>
  <conditionalFormatting sqref="F1236">
    <cfRule type="expression" dxfId="2912" priority="1449" stopIfTrue="1">
      <formula>$D$6="Да"</formula>
    </cfRule>
    <cfRule type="colorScale" priority="1448">
      <colorScale>
        <cfvo type="num" val="0"/>
        <cfvo type="num" val="3"/>
        <cfvo type="num" val="5"/>
        <color rgb="FF63BE7B"/>
        <color rgb="FFFFEB84"/>
        <color rgb="FFF8696B"/>
      </colorScale>
    </cfRule>
  </conditionalFormatting>
  <conditionalFormatting sqref="F1239:F1243">
    <cfRule type="colorScale" priority="1458">
      <colorScale>
        <cfvo type="num" val="0"/>
        <cfvo type="num" val="0"/>
        <color theme="0"/>
        <color theme="0"/>
      </colorScale>
    </cfRule>
    <cfRule type="expression" dxfId="2910" priority="1457" stopIfTrue="1">
      <formula>$D$6="Да"</formula>
    </cfRule>
    <cfRule type="colorScale" priority="1456">
      <colorScale>
        <cfvo type="num" val="1"/>
        <cfvo type="num" val="3"/>
        <cfvo type="num" val="5"/>
        <color rgb="FF63BE7B"/>
        <color rgb="FFFFEB84"/>
        <color rgb="FFF8696B"/>
      </colorScale>
    </cfRule>
  </conditionalFormatting>
  <conditionalFormatting sqref="F1247">
    <cfRule type="colorScale" priority="1138">
      <colorScale>
        <cfvo type="num" val="0"/>
        <cfvo type="num" val="3"/>
        <cfvo type="num" val="5"/>
        <color rgb="FF63BE7B"/>
        <color rgb="FFFFEB84"/>
        <color rgb="FFF8696B"/>
      </colorScale>
    </cfRule>
    <cfRule type="expression" dxfId="2909" priority="1139" stopIfTrue="1">
      <formula>$D$6="Да"</formula>
    </cfRule>
  </conditionalFormatting>
  <conditionalFormatting sqref="F1250:F1254">
    <cfRule type="colorScale" priority="1146">
      <colorScale>
        <cfvo type="num" val="1"/>
        <cfvo type="num" val="3"/>
        <cfvo type="num" val="5"/>
        <color rgb="FF63BE7B"/>
        <color rgb="FFFFEB84"/>
        <color rgb="FFF8696B"/>
      </colorScale>
    </cfRule>
    <cfRule type="expression" dxfId="2907" priority="1147" stopIfTrue="1">
      <formula>$D$6="Да"</formula>
    </cfRule>
    <cfRule type="colorScale" priority="1148">
      <colorScale>
        <cfvo type="num" val="0"/>
        <cfvo type="num" val="0"/>
        <color theme="0"/>
        <color theme="0"/>
      </colorScale>
    </cfRule>
  </conditionalFormatting>
  <conditionalFormatting sqref="F1258">
    <cfRule type="expression" dxfId="2904" priority="1081" stopIfTrue="1">
      <formula>$D$6="Да"</formula>
    </cfRule>
    <cfRule type="colorScale" priority="1080">
      <colorScale>
        <cfvo type="num" val="0"/>
        <cfvo type="num" val="3"/>
        <cfvo type="num" val="5"/>
        <color rgb="FF63BE7B"/>
        <color rgb="FFFFEB84"/>
        <color rgb="FFF8696B"/>
      </colorScale>
    </cfRule>
  </conditionalFormatting>
  <conditionalFormatting sqref="F1261:F1265">
    <cfRule type="expression" dxfId="2902" priority="1089" stopIfTrue="1">
      <formula>$D$6="Да"</formula>
    </cfRule>
    <cfRule type="colorScale" priority="1088">
      <colorScale>
        <cfvo type="num" val="1"/>
        <cfvo type="num" val="3"/>
        <cfvo type="num" val="5"/>
        <color rgb="FF63BE7B"/>
        <color rgb="FFFFEB84"/>
        <color rgb="FFF8696B"/>
      </colorScale>
    </cfRule>
    <cfRule type="colorScale" priority="1090">
      <colorScale>
        <cfvo type="num" val="0"/>
        <cfvo type="num" val="0"/>
        <color theme="0"/>
        <color theme="0"/>
      </colorScale>
    </cfRule>
  </conditionalFormatting>
  <conditionalFormatting sqref="F1269">
    <cfRule type="expression" dxfId="2901" priority="1047" stopIfTrue="1">
      <formula>$D$6="Да"</formula>
    </cfRule>
    <cfRule type="colorScale" priority="1046">
      <colorScale>
        <cfvo type="num" val="0"/>
        <cfvo type="num" val="3"/>
        <cfvo type="num" val="5"/>
        <color rgb="FF63BE7B"/>
        <color rgb="FFFFEB84"/>
        <color rgb="FFF8696B"/>
      </colorScale>
    </cfRule>
  </conditionalFormatting>
  <conditionalFormatting sqref="F1272:F1276">
    <cfRule type="colorScale" priority="1054">
      <colorScale>
        <cfvo type="num" val="1"/>
        <cfvo type="num" val="3"/>
        <cfvo type="num" val="5"/>
        <color rgb="FF63BE7B"/>
        <color rgb="FFFFEB84"/>
        <color rgb="FFF8696B"/>
      </colorScale>
    </cfRule>
    <cfRule type="expression" dxfId="2899" priority="1055" stopIfTrue="1">
      <formula>$D$6="Да"</formula>
    </cfRule>
    <cfRule type="colorScale" priority="1056">
      <colorScale>
        <cfvo type="num" val="0"/>
        <cfvo type="num" val="0"/>
        <color theme="0"/>
        <color theme="0"/>
      </colorScale>
    </cfRule>
  </conditionalFormatting>
  <conditionalFormatting sqref="F1280">
    <cfRule type="expression" dxfId="2896" priority="968" stopIfTrue="1">
      <formula>$D$6="Да"</formula>
    </cfRule>
    <cfRule type="colorScale" priority="967">
      <colorScale>
        <cfvo type="num" val="0"/>
        <cfvo type="num" val="3"/>
        <cfvo type="num" val="5"/>
        <color rgb="FF63BE7B"/>
        <color rgb="FFFFEB84"/>
        <color rgb="FFF8696B"/>
      </colorScale>
    </cfRule>
  </conditionalFormatting>
  <conditionalFormatting sqref="F1283:F1287">
    <cfRule type="colorScale" priority="977">
      <colorScale>
        <cfvo type="num" val="0"/>
        <cfvo type="num" val="0"/>
        <color theme="0"/>
        <color theme="0"/>
      </colorScale>
    </cfRule>
    <cfRule type="expression" dxfId="2895" priority="976" stopIfTrue="1">
      <formula>$D$6="Да"</formula>
    </cfRule>
    <cfRule type="colorScale" priority="975">
      <colorScale>
        <cfvo type="num" val="1"/>
        <cfvo type="num" val="3"/>
        <cfvo type="num" val="5"/>
        <color rgb="FF63BE7B"/>
        <color rgb="FFFFEB84"/>
        <color rgb="FFF8696B"/>
      </colorScale>
    </cfRule>
  </conditionalFormatting>
  <conditionalFormatting sqref="F1291">
    <cfRule type="expression" dxfId="2893" priority="910" stopIfTrue="1">
      <formula>$D$6="Да"</formula>
    </cfRule>
    <cfRule type="colorScale" priority="909">
      <colorScale>
        <cfvo type="num" val="0"/>
        <cfvo type="num" val="3"/>
        <cfvo type="num" val="5"/>
        <color rgb="FF63BE7B"/>
        <color rgb="FFFFEB84"/>
        <color rgb="FFF8696B"/>
      </colorScale>
    </cfRule>
  </conditionalFormatting>
  <conditionalFormatting sqref="F1294:F1298">
    <cfRule type="colorScale" priority="919">
      <colorScale>
        <cfvo type="num" val="0"/>
        <cfvo type="num" val="0"/>
        <color theme="0"/>
        <color theme="0"/>
      </colorScale>
    </cfRule>
    <cfRule type="expression" dxfId="2891" priority="918" stopIfTrue="1">
      <formula>$D$6="Да"</formula>
    </cfRule>
    <cfRule type="colorScale" priority="917">
      <colorScale>
        <cfvo type="num" val="1"/>
        <cfvo type="num" val="3"/>
        <cfvo type="num" val="5"/>
        <color rgb="FF63BE7B"/>
        <color rgb="FFFFEB84"/>
        <color rgb="FFF8696B"/>
      </colorScale>
    </cfRule>
  </conditionalFormatting>
  <conditionalFormatting sqref="F1302">
    <cfRule type="colorScale" priority="875">
      <colorScale>
        <cfvo type="num" val="0"/>
        <cfvo type="num" val="3"/>
        <cfvo type="num" val="5"/>
        <color rgb="FF63BE7B"/>
        <color rgb="FFFFEB84"/>
        <color rgb="FFF8696B"/>
      </colorScale>
    </cfRule>
    <cfRule type="expression" dxfId="2889" priority="876" stopIfTrue="1">
      <formula>$D$6="Да"</formula>
    </cfRule>
  </conditionalFormatting>
  <conditionalFormatting sqref="F1305:F1309">
    <cfRule type="colorScale" priority="883">
      <colorScale>
        <cfvo type="num" val="1"/>
        <cfvo type="num" val="3"/>
        <cfvo type="num" val="5"/>
        <color rgb="FF63BE7B"/>
        <color rgb="FFFFEB84"/>
        <color rgb="FFF8696B"/>
      </colorScale>
    </cfRule>
    <cfRule type="colorScale" priority="885">
      <colorScale>
        <cfvo type="num" val="0"/>
        <cfvo type="num" val="0"/>
        <color theme="0"/>
        <color theme="0"/>
      </colorScale>
    </cfRule>
    <cfRule type="expression" dxfId="2886" priority="884" stopIfTrue="1">
      <formula>$D$6="Да"</formula>
    </cfRule>
  </conditionalFormatting>
  <conditionalFormatting sqref="F1313">
    <cfRule type="colorScale" priority="796">
      <colorScale>
        <cfvo type="num" val="0"/>
        <cfvo type="num" val="3"/>
        <cfvo type="num" val="5"/>
        <color rgb="FF63BE7B"/>
        <color rgb="FFFFEB84"/>
        <color rgb="FFF8696B"/>
      </colorScale>
    </cfRule>
    <cfRule type="expression" dxfId="2884" priority="797" stopIfTrue="1">
      <formula>$D$6="Да"</formula>
    </cfRule>
  </conditionalFormatting>
  <conditionalFormatting sqref="F1316:F1320">
    <cfRule type="colorScale" priority="806">
      <colorScale>
        <cfvo type="num" val="0"/>
        <cfvo type="num" val="0"/>
        <color theme="0"/>
        <color theme="0"/>
      </colorScale>
    </cfRule>
    <cfRule type="expression" dxfId="2882" priority="805" stopIfTrue="1">
      <formula>$D$6="Да"</formula>
    </cfRule>
    <cfRule type="colorScale" priority="804">
      <colorScale>
        <cfvo type="num" val="1"/>
        <cfvo type="num" val="3"/>
        <cfvo type="num" val="5"/>
        <color rgb="FF63BE7B"/>
        <color rgb="FFFFEB84"/>
        <color rgb="FFF8696B"/>
      </colorScale>
    </cfRule>
  </conditionalFormatting>
  <conditionalFormatting sqref="F1326">
    <cfRule type="expression" dxfId="2881" priority="739" stopIfTrue="1">
      <formula>$D$6="Да"</formula>
    </cfRule>
    <cfRule type="colorScale" priority="738">
      <colorScale>
        <cfvo type="num" val="0"/>
        <cfvo type="num" val="3"/>
        <cfvo type="num" val="5"/>
        <color rgb="FF63BE7B"/>
        <color rgb="FFFFEB84"/>
        <color rgb="FFF8696B"/>
      </colorScale>
    </cfRule>
  </conditionalFormatting>
  <conditionalFormatting sqref="F1329:F1333">
    <cfRule type="colorScale" priority="748">
      <colorScale>
        <cfvo type="num" val="0"/>
        <cfvo type="num" val="0"/>
        <color theme="0"/>
        <color theme="0"/>
      </colorScale>
    </cfRule>
    <cfRule type="expression" dxfId="2879" priority="747" stopIfTrue="1">
      <formula>$D$6="Да"</formula>
    </cfRule>
    <cfRule type="colorScale" priority="746">
      <colorScale>
        <cfvo type="num" val="1"/>
        <cfvo type="num" val="3"/>
        <cfvo type="num" val="5"/>
        <color rgb="FF63BE7B"/>
        <color rgb="FFFFEB84"/>
        <color rgb="FFF8696B"/>
      </colorScale>
    </cfRule>
  </conditionalFormatting>
  <conditionalFormatting sqref="F1337">
    <cfRule type="expression" dxfId="2877" priority="705" stopIfTrue="1">
      <formula>$D$6="Да"</formula>
    </cfRule>
    <cfRule type="colorScale" priority="704">
      <colorScale>
        <cfvo type="num" val="0"/>
        <cfvo type="num" val="3"/>
        <cfvo type="num" val="5"/>
        <color rgb="FF63BE7B"/>
        <color rgb="FFFFEB84"/>
        <color rgb="FFF8696B"/>
      </colorScale>
    </cfRule>
  </conditionalFormatting>
  <conditionalFormatting sqref="F1340:F1344">
    <cfRule type="colorScale" priority="712">
      <colorScale>
        <cfvo type="num" val="1"/>
        <cfvo type="num" val="3"/>
        <cfvo type="num" val="5"/>
        <color rgb="FF63BE7B"/>
        <color rgb="FFFFEB84"/>
        <color rgb="FFF8696B"/>
      </colorScale>
    </cfRule>
    <cfRule type="expression" dxfId="2874" priority="713" stopIfTrue="1">
      <formula>$D$6="Да"</formula>
    </cfRule>
    <cfRule type="colorScale" priority="714">
      <colorScale>
        <cfvo type="num" val="0"/>
        <cfvo type="num" val="0"/>
        <color theme="0"/>
        <color theme="0"/>
      </colorScale>
    </cfRule>
  </conditionalFormatting>
  <conditionalFormatting sqref="F1348">
    <cfRule type="expression" dxfId="2873" priority="626" stopIfTrue="1">
      <formula>$D$6="Да"</formula>
    </cfRule>
    <cfRule type="colorScale" priority="625">
      <colorScale>
        <cfvo type="num" val="0"/>
        <cfvo type="num" val="3"/>
        <cfvo type="num" val="5"/>
        <color rgb="FF63BE7B"/>
        <color rgb="FFFFEB84"/>
        <color rgb="FFF8696B"/>
      </colorScale>
    </cfRule>
  </conditionalFormatting>
  <conditionalFormatting sqref="F1351:F1355">
    <cfRule type="expression" dxfId="2871" priority="634" stopIfTrue="1">
      <formula>$D$6="Да"</formula>
    </cfRule>
    <cfRule type="colorScale" priority="633">
      <colorScale>
        <cfvo type="num" val="1"/>
        <cfvo type="num" val="3"/>
        <cfvo type="num" val="5"/>
        <color rgb="FF63BE7B"/>
        <color rgb="FFFFEB84"/>
        <color rgb="FFF8696B"/>
      </colorScale>
    </cfRule>
    <cfRule type="colorScale" priority="635">
      <colorScale>
        <cfvo type="num" val="0"/>
        <cfvo type="num" val="0"/>
        <color theme="0"/>
        <color theme="0"/>
      </colorScale>
    </cfRule>
  </conditionalFormatting>
  <conditionalFormatting sqref="G9">
    <cfRule type="expression" dxfId="2869" priority="9149">
      <formula>$D$6="Нет"</formula>
    </cfRule>
    <cfRule type="colorScale" priority="9150">
      <colorScale>
        <cfvo type="min"/>
        <cfvo type="percentile" val="50"/>
        <cfvo type="max"/>
        <color rgb="FF63BE7B"/>
        <color rgb="FFFFEB84"/>
        <color rgb="FFF8696B"/>
      </colorScale>
    </cfRule>
    <cfRule type="expression" dxfId="2868" priority="9151" stopIfTrue="1">
      <formula>$D$6="Да"</formula>
    </cfRule>
  </conditionalFormatting>
  <conditionalFormatting sqref="G21">
    <cfRule type="colorScale" priority="9095">
      <colorScale>
        <cfvo type="min"/>
        <cfvo type="percentile" val="50"/>
        <cfvo type="max"/>
        <color rgb="FF63BE7B"/>
        <color rgb="FFFFEB84"/>
        <color rgb="FFF8696B"/>
      </colorScale>
    </cfRule>
    <cfRule type="expression" dxfId="2867" priority="9094">
      <formula>$D$6="Нет"</formula>
    </cfRule>
    <cfRule type="expression" dxfId="2866" priority="9096" stopIfTrue="1">
      <formula>$D$6="Да"</formula>
    </cfRule>
  </conditionalFormatting>
  <conditionalFormatting sqref="G33">
    <cfRule type="colorScale" priority="9052">
      <colorScale>
        <cfvo type="min"/>
        <cfvo type="percentile" val="50"/>
        <cfvo type="max"/>
        <color rgb="FF63BE7B"/>
        <color rgb="FFFFEB84"/>
        <color rgb="FFF8696B"/>
      </colorScale>
    </cfRule>
    <cfRule type="expression" dxfId="2865" priority="9053" stopIfTrue="1">
      <formula>$D$6="Да"</formula>
    </cfRule>
    <cfRule type="expression" dxfId="2864" priority="9051">
      <formula>$D$6="Нет"</formula>
    </cfRule>
  </conditionalFormatting>
  <conditionalFormatting sqref="G44">
    <cfRule type="expression" dxfId="2863" priority="141">
      <formula>$D$6="Нет"</formula>
    </cfRule>
    <cfRule type="expression" dxfId="2862" priority="143" stopIfTrue="1">
      <formula>$D$6="Да"</formula>
    </cfRule>
    <cfRule type="colorScale" priority="142">
      <colorScale>
        <cfvo type="min"/>
        <cfvo type="percentile" val="50"/>
        <cfvo type="max"/>
        <color rgb="FF63BE7B"/>
        <color rgb="FFFFEB84"/>
        <color rgb="FFF8696B"/>
      </colorScale>
    </cfRule>
  </conditionalFormatting>
  <conditionalFormatting sqref="G55">
    <cfRule type="expression" dxfId="2861" priority="9008">
      <formula>$D$6="Нет"</formula>
    </cfRule>
    <cfRule type="expression" dxfId="2860" priority="9010" stopIfTrue="1">
      <formula>$D$6="Да"</formula>
    </cfRule>
    <cfRule type="colorScale" priority="9009">
      <colorScale>
        <cfvo type="min"/>
        <cfvo type="percentile" val="50"/>
        <cfvo type="max"/>
        <color rgb="FF63BE7B"/>
        <color rgb="FFFFEB84"/>
        <color rgb="FFF8696B"/>
      </colorScale>
    </cfRule>
  </conditionalFormatting>
  <conditionalFormatting sqref="G67">
    <cfRule type="colorScale" priority="8966">
      <colorScale>
        <cfvo type="min"/>
        <cfvo type="percentile" val="50"/>
        <cfvo type="max"/>
        <color rgb="FF63BE7B"/>
        <color rgb="FFFFEB84"/>
        <color rgb="FFF8696B"/>
      </colorScale>
    </cfRule>
    <cfRule type="expression" dxfId="2859" priority="8967" stopIfTrue="1">
      <formula>$D$6="Да"</formula>
    </cfRule>
    <cfRule type="expression" dxfId="2858" priority="8965">
      <formula>$D$6="Нет"</formula>
    </cfRule>
  </conditionalFormatting>
  <conditionalFormatting sqref="G79">
    <cfRule type="expression" dxfId="2857" priority="8924" stopIfTrue="1">
      <formula>$D$6="Да"</formula>
    </cfRule>
    <cfRule type="colorScale" priority="8923">
      <colorScale>
        <cfvo type="min"/>
        <cfvo type="percentile" val="50"/>
        <cfvo type="max"/>
        <color rgb="FF63BE7B"/>
        <color rgb="FFFFEB84"/>
        <color rgb="FFF8696B"/>
      </colorScale>
    </cfRule>
    <cfRule type="expression" dxfId="2856" priority="8922">
      <formula>$D$6="Нет"</formula>
    </cfRule>
  </conditionalFormatting>
  <conditionalFormatting sqref="G91">
    <cfRule type="expression" dxfId="2855" priority="8879">
      <formula>$D$6="Нет"</formula>
    </cfRule>
    <cfRule type="colorScale" priority="8880">
      <colorScale>
        <cfvo type="min"/>
        <cfvo type="percentile" val="50"/>
        <cfvo type="max"/>
        <color rgb="FF63BE7B"/>
        <color rgb="FFFFEB84"/>
        <color rgb="FFF8696B"/>
      </colorScale>
    </cfRule>
    <cfRule type="expression" dxfId="2854" priority="8881" stopIfTrue="1">
      <formula>$D$6="Да"</formula>
    </cfRule>
  </conditionalFormatting>
  <conditionalFormatting sqref="G103">
    <cfRule type="colorScale" priority="8837">
      <colorScale>
        <cfvo type="min"/>
        <cfvo type="percentile" val="50"/>
        <cfvo type="max"/>
        <color rgb="FF63BE7B"/>
        <color rgb="FFFFEB84"/>
        <color rgb="FFF8696B"/>
      </colorScale>
    </cfRule>
    <cfRule type="expression" dxfId="2853" priority="8836">
      <formula>$D$6="Нет"</formula>
    </cfRule>
    <cfRule type="expression" dxfId="2852" priority="8838" stopIfTrue="1">
      <formula>$D$6="Да"</formula>
    </cfRule>
  </conditionalFormatting>
  <conditionalFormatting sqref="G115">
    <cfRule type="expression" dxfId="2851" priority="8795" stopIfTrue="1">
      <formula>$D$6="Да"</formula>
    </cfRule>
    <cfRule type="colorScale" priority="8794">
      <colorScale>
        <cfvo type="min"/>
        <cfvo type="percentile" val="50"/>
        <cfvo type="max"/>
        <color rgb="FF63BE7B"/>
        <color rgb="FFFFEB84"/>
        <color rgb="FFF8696B"/>
      </colorScale>
    </cfRule>
    <cfRule type="expression" dxfId="2850" priority="8793">
      <formula>$D$6="Нет"</formula>
    </cfRule>
  </conditionalFormatting>
  <conditionalFormatting sqref="G127">
    <cfRule type="colorScale" priority="8751">
      <colorScale>
        <cfvo type="min"/>
        <cfvo type="percentile" val="50"/>
        <cfvo type="max"/>
        <color rgb="FF63BE7B"/>
        <color rgb="FFFFEB84"/>
        <color rgb="FFF8696B"/>
      </colorScale>
    </cfRule>
    <cfRule type="expression" dxfId="2849" priority="8752" stopIfTrue="1">
      <formula>$D$6="Да"</formula>
    </cfRule>
    <cfRule type="expression" dxfId="2848" priority="8750">
      <formula>$D$6="Нет"</formula>
    </cfRule>
  </conditionalFormatting>
  <conditionalFormatting sqref="G139">
    <cfRule type="expression" dxfId="2847" priority="8709" stopIfTrue="1">
      <formula>$D$6="Да"</formula>
    </cfRule>
    <cfRule type="colorScale" priority="8708">
      <colorScale>
        <cfvo type="min"/>
        <cfvo type="percentile" val="50"/>
        <cfvo type="max"/>
        <color rgb="FF63BE7B"/>
        <color rgb="FFFFEB84"/>
        <color rgb="FFF8696B"/>
      </colorScale>
    </cfRule>
    <cfRule type="expression" dxfId="2846" priority="8707">
      <formula>$D$6="Нет"</formula>
    </cfRule>
  </conditionalFormatting>
  <conditionalFormatting sqref="G151">
    <cfRule type="expression" dxfId="2845" priority="8664">
      <formula>$D$6="Нет"</formula>
    </cfRule>
    <cfRule type="colorScale" priority="8665">
      <colorScale>
        <cfvo type="min"/>
        <cfvo type="percentile" val="50"/>
        <cfvo type="max"/>
        <color rgb="FF63BE7B"/>
        <color rgb="FFFFEB84"/>
        <color rgb="FFF8696B"/>
      </colorScale>
    </cfRule>
    <cfRule type="expression" dxfId="2844" priority="8666" stopIfTrue="1">
      <formula>$D$6="Да"</formula>
    </cfRule>
  </conditionalFormatting>
  <conditionalFormatting sqref="G163">
    <cfRule type="colorScale" priority="8622">
      <colorScale>
        <cfvo type="min"/>
        <cfvo type="percentile" val="50"/>
        <cfvo type="max"/>
        <color rgb="FF63BE7B"/>
        <color rgb="FFFFEB84"/>
        <color rgb="FFF8696B"/>
      </colorScale>
    </cfRule>
    <cfRule type="expression" dxfId="2843" priority="8623" stopIfTrue="1">
      <formula>$D$6="Да"</formula>
    </cfRule>
    <cfRule type="expression" dxfId="2842" priority="8621">
      <formula>$D$6="Нет"</formula>
    </cfRule>
  </conditionalFormatting>
  <conditionalFormatting sqref="G175">
    <cfRule type="expression" dxfId="2841" priority="8578">
      <formula>$D$6="Нет"</formula>
    </cfRule>
    <cfRule type="colorScale" priority="8579">
      <colorScale>
        <cfvo type="min"/>
        <cfvo type="percentile" val="50"/>
        <cfvo type="max"/>
        <color rgb="FF63BE7B"/>
        <color rgb="FFFFEB84"/>
        <color rgb="FFF8696B"/>
      </colorScale>
    </cfRule>
    <cfRule type="expression" dxfId="2840" priority="8580" stopIfTrue="1">
      <formula>$D$6="Да"</formula>
    </cfRule>
  </conditionalFormatting>
  <conditionalFormatting sqref="G188">
    <cfRule type="expression" dxfId="2839" priority="8258">
      <formula>$D$6="Нет"</formula>
    </cfRule>
    <cfRule type="colorScale" priority="8259">
      <colorScale>
        <cfvo type="min"/>
        <cfvo type="percentile" val="50"/>
        <cfvo type="max"/>
        <color rgb="FF63BE7B"/>
        <color rgb="FFFFEB84"/>
        <color rgb="FFF8696B"/>
      </colorScale>
    </cfRule>
    <cfRule type="expression" dxfId="2838" priority="8260" stopIfTrue="1">
      <formula>$D$6="Да"</formula>
    </cfRule>
  </conditionalFormatting>
  <conditionalFormatting sqref="G200">
    <cfRule type="colorScale" priority="8234">
      <colorScale>
        <cfvo type="min"/>
        <cfvo type="percentile" val="50"/>
        <cfvo type="max"/>
        <color rgb="FF63BE7B"/>
        <color rgb="FFFFEB84"/>
        <color rgb="FFF8696B"/>
      </colorScale>
    </cfRule>
    <cfRule type="expression" dxfId="2837" priority="8235" stopIfTrue="1">
      <formula>$D$6="Да"</formula>
    </cfRule>
    <cfRule type="expression" dxfId="2836" priority="8233">
      <formula>$D$6="Нет"</formula>
    </cfRule>
  </conditionalFormatting>
  <conditionalFormatting sqref="G212">
    <cfRule type="expression" dxfId="2835" priority="8210" stopIfTrue="1">
      <formula>$D$6="Да"</formula>
    </cfRule>
    <cfRule type="colorScale" priority="8209">
      <colorScale>
        <cfvo type="min"/>
        <cfvo type="percentile" val="50"/>
        <cfvo type="max"/>
        <color rgb="FF63BE7B"/>
        <color rgb="FFFFEB84"/>
        <color rgb="FFF8696B"/>
      </colorScale>
    </cfRule>
    <cfRule type="expression" dxfId="2834" priority="8208">
      <formula>$D$6="Нет"</formula>
    </cfRule>
  </conditionalFormatting>
  <conditionalFormatting sqref="G224">
    <cfRule type="expression" dxfId="2833" priority="8122" stopIfTrue="1">
      <formula>$D$6="Да"</formula>
    </cfRule>
    <cfRule type="colorScale" priority="8121">
      <colorScale>
        <cfvo type="min"/>
        <cfvo type="percentile" val="50"/>
        <cfvo type="max"/>
        <color rgb="FF63BE7B"/>
        <color rgb="FFFFEB84"/>
        <color rgb="FFF8696B"/>
      </colorScale>
    </cfRule>
    <cfRule type="expression" dxfId="2832" priority="8120">
      <formula>$D$6="Нет"</formula>
    </cfRule>
  </conditionalFormatting>
  <conditionalFormatting sqref="G236">
    <cfRule type="colorScale" priority="8096">
      <colorScale>
        <cfvo type="min"/>
        <cfvo type="percentile" val="50"/>
        <cfvo type="max"/>
        <color rgb="FF63BE7B"/>
        <color rgb="FFFFEB84"/>
        <color rgb="FFF8696B"/>
      </colorScale>
    </cfRule>
    <cfRule type="expression" dxfId="2831" priority="8095">
      <formula>$D$6="Нет"</formula>
    </cfRule>
    <cfRule type="expression" dxfId="2830" priority="8097" stopIfTrue="1">
      <formula>$D$6="Да"</formula>
    </cfRule>
  </conditionalFormatting>
  <conditionalFormatting sqref="G248">
    <cfRule type="expression" dxfId="2829" priority="8072" stopIfTrue="1">
      <formula>$D$6="Да"</formula>
    </cfRule>
    <cfRule type="expression" dxfId="2828" priority="8070">
      <formula>$D$6="Нет"</formula>
    </cfRule>
    <cfRule type="colorScale" priority="8071">
      <colorScale>
        <cfvo type="min"/>
        <cfvo type="percentile" val="50"/>
        <cfvo type="max"/>
        <color rgb="FF63BE7B"/>
        <color rgb="FFFFEB84"/>
        <color rgb="FFF8696B"/>
      </colorScale>
    </cfRule>
  </conditionalFormatting>
  <conditionalFormatting sqref="G260">
    <cfRule type="expression" dxfId="2827" priority="7984" stopIfTrue="1">
      <formula>$D$6="Да"</formula>
    </cfRule>
    <cfRule type="colorScale" priority="7983">
      <colorScale>
        <cfvo type="min"/>
        <cfvo type="percentile" val="50"/>
        <cfvo type="max"/>
        <color rgb="FF63BE7B"/>
        <color rgb="FFFFEB84"/>
        <color rgb="FFF8696B"/>
      </colorScale>
    </cfRule>
    <cfRule type="expression" dxfId="2826" priority="7982">
      <formula>$D$6="Нет"</formula>
    </cfRule>
  </conditionalFormatting>
  <conditionalFormatting sqref="G273">
    <cfRule type="expression" dxfId="2825" priority="7959" stopIfTrue="1">
      <formula>$D$6="Да"</formula>
    </cfRule>
    <cfRule type="colorScale" priority="7958">
      <colorScale>
        <cfvo type="min"/>
        <cfvo type="percentile" val="50"/>
        <cfvo type="max"/>
        <color rgb="FF63BE7B"/>
        <color rgb="FFFFEB84"/>
        <color rgb="FFF8696B"/>
      </colorScale>
    </cfRule>
    <cfRule type="expression" dxfId="2824" priority="7957">
      <formula>$D$6="Нет"</formula>
    </cfRule>
  </conditionalFormatting>
  <conditionalFormatting sqref="G285">
    <cfRule type="expression" dxfId="2823" priority="7934" stopIfTrue="1">
      <formula>$D$6="Да"</formula>
    </cfRule>
    <cfRule type="colorScale" priority="7933">
      <colorScale>
        <cfvo type="min"/>
        <cfvo type="percentile" val="50"/>
        <cfvo type="max"/>
        <color rgb="FF63BE7B"/>
        <color rgb="FFFFEB84"/>
        <color rgb="FFF8696B"/>
      </colorScale>
    </cfRule>
    <cfRule type="expression" dxfId="2822" priority="7932">
      <formula>$D$6="Нет"</formula>
    </cfRule>
  </conditionalFormatting>
  <conditionalFormatting sqref="G297">
    <cfRule type="colorScale" priority="7635">
      <colorScale>
        <cfvo type="min"/>
        <cfvo type="percentile" val="50"/>
        <cfvo type="max"/>
        <color rgb="FF63BE7B"/>
        <color rgb="FFFFEB84"/>
        <color rgb="FFF8696B"/>
      </colorScale>
    </cfRule>
    <cfRule type="expression" dxfId="2821" priority="7636" stopIfTrue="1">
      <formula>$D$6="Да"</formula>
    </cfRule>
    <cfRule type="expression" dxfId="2820" priority="7634">
      <formula>$D$6="Нет"</formula>
    </cfRule>
  </conditionalFormatting>
  <conditionalFormatting sqref="G309">
    <cfRule type="expression" dxfId="2819" priority="7609">
      <formula>$D$6="Нет"</formula>
    </cfRule>
    <cfRule type="colorScale" priority="7610">
      <colorScale>
        <cfvo type="min"/>
        <cfvo type="percentile" val="50"/>
        <cfvo type="max"/>
        <color rgb="FF63BE7B"/>
        <color rgb="FFFFEB84"/>
        <color rgb="FFF8696B"/>
      </colorScale>
    </cfRule>
    <cfRule type="expression" dxfId="2818" priority="7611" stopIfTrue="1">
      <formula>$D$6="Да"</formula>
    </cfRule>
  </conditionalFormatting>
  <conditionalFormatting sqref="G321">
    <cfRule type="expression" dxfId="2817" priority="7584">
      <formula>$D$6="Нет"</formula>
    </cfRule>
    <cfRule type="colorScale" priority="7585">
      <colorScale>
        <cfvo type="min"/>
        <cfvo type="percentile" val="50"/>
        <cfvo type="max"/>
        <color rgb="FF63BE7B"/>
        <color rgb="FFFFEB84"/>
        <color rgb="FFF8696B"/>
      </colorScale>
    </cfRule>
    <cfRule type="expression" dxfId="2816" priority="7586" stopIfTrue="1">
      <formula>$D$6="Да"</formula>
    </cfRule>
  </conditionalFormatting>
  <conditionalFormatting sqref="G333">
    <cfRule type="expression" dxfId="2815" priority="7498" stopIfTrue="1">
      <formula>$D$6="Да"</formula>
    </cfRule>
    <cfRule type="colorScale" priority="7497">
      <colorScale>
        <cfvo type="min"/>
        <cfvo type="percentile" val="50"/>
        <cfvo type="max"/>
        <color rgb="FF63BE7B"/>
        <color rgb="FFFFEB84"/>
        <color rgb="FFF8696B"/>
      </colorScale>
    </cfRule>
    <cfRule type="expression" dxfId="2814" priority="7496">
      <formula>$D$6="Нет"</formula>
    </cfRule>
  </conditionalFormatting>
  <conditionalFormatting sqref="G347">
    <cfRule type="expression" dxfId="2813" priority="7366">
      <formula>$D$6="Нет"</formula>
    </cfRule>
    <cfRule type="colorScale" priority="7367">
      <colorScale>
        <cfvo type="min"/>
        <cfvo type="percentile" val="50"/>
        <cfvo type="max"/>
        <color rgb="FF63BE7B"/>
        <color rgb="FFFFEB84"/>
        <color rgb="FFF8696B"/>
      </colorScale>
    </cfRule>
    <cfRule type="expression" dxfId="2812" priority="7368" stopIfTrue="1">
      <formula>$D$6="Да"</formula>
    </cfRule>
  </conditionalFormatting>
  <conditionalFormatting sqref="G359">
    <cfRule type="expression" dxfId="2811" priority="7341">
      <formula>$D$6="Нет"</formula>
    </cfRule>
    <cfRule type="colorScale" priority="7342">
      <colorScale>
        <cfvo type="min"/>
        <cfvo type="percentile" val="50"/>
        <cfvo type="max"/>
        <color rgb="FF63BE7B"/>
        <color rgb="FFFFEB84"/>
        <color rgb="FFF8696B"/>
      </colorScale>
    </cfRule>
    <cfRule type="expression" dxfId="2810" priority="7343" stopIfTrue="1">
      <formula>$D$6="Да"</formula>
    </cfRule>
  </conditionalFormatting>
  <conditionalFormatting sqref="G372">
    <cfRule type="expression" dxfId="2809" priority="7316">
      <formula>$D$6="Нет"</formula>
    </cfRule>
    <cfRule type="colorScale" priority="7317">
      <colorScale>
        <cfvo type="min"/>
        <cfvo type="percentile" val="50"/>
        <cfvo type="max"/>
        <color rgb="FF63BE7B"/>
        <color rgb="FFFFEB84"/>
        <color rgb="FFF8696B"/>
      </colorScale>
    </cfRule>
    <cfRule type="expression" dxfId="2808" priority="7318" stopIfTrue="1">
      <formula>$D$6="Да"</formula>
    </cfRule>
  </conditionalFormatting>
  <conditionalFormatting sqref="G384">
    <cfRule type="expression" dxfId="2807" priority="7291">
      <formula>$D$6="Нет"</formula>
    </cfRule>
    <cfRule type="expression" dxfId="2806" priority="7293" stopIfTrue="1">
      <formula>$D$6="Да"</formula>
    </cfRule>
    <cfRule type="colorScale" priority="7292">
      <colorScale>
        <cfvo type="min"/>
        <cfvo type="percentile" val="50"/>
        <cfvo type="max"/>
        <color rgb="FF63BE7B"/>
        <color rgb="FFFFEB84"/>
        <color rgb="FFF8696B"/>
      </colorScale>
    </cfRule>
  </conditionalFormatting>
  <conditionalFormatting sqref="G396">
    <cfRule type="expression" dxfId="2805" priority="7184" stopIfTrue="1">
      <formula>$D$6="Да"</formula>
    </cfRule>
    <cfRule type="colorScale" priority="7183">
      <colorScale>
        <cfvo type="min"/>
        <cfvo type="percentile" val="50"/>
        <cfvo type="max"/>
        <color rgb="FF63BE7B"/>
        <color rgb="FFFFEB84"/>
        <color rgb="FFF8696B"/>
      </colorScale>
    </cfRule>
    <cfRule type="expression" dxfId="2804" priority="7182">
      <formula>$D$6="Нет"</formula>
    </cfRule>
  </conditionalFormatting>
  <conditionalFormatting sqref="G410">
    <cfRule type="expression" dxfId="2803" priority="7157">
      <formula>$D$6="Нет"</formula>
    </cfRule>
    <cfRule type="expression" dxfId="2802" priority="7159" stopIfTrue="1">
      <formula>$D$6="Да"</formula>
    </cfRule>
    <cfRule type="colorScale" priority="7158">
      <colorScale>
        <cfvo type="min"/>
        <cfvo type="percentile" val="50"/>
        <cfvo type="max"/>
        <color rgb="FF63BE7B"/>
        <color rgb="FFFFEB84"/>
        <color rgb="FFF8696B"/>
      </colorScale>
    </cfRule>
  </conditionalFormatting>
  <conditionalFormatting sqref="G422">
    <cfRule type="expression" dxfId="2801" priority="7134" stopIfTrue="1">
      <formula>$D$6="Да"</formula>
    </cfRule>
    <cfRule type="colorScale" priority="7133">
      <colorScale>
        <cfvo type="min"/>
        <cfvo type="percentile" val="50"/>
        <cfvo type="max"/>
        <color rgb="FF63BE7B"/>
        <color rgb="FFFFEB84"/>
        <color rgb="FFF8696B"/>
      </colorScale>
    </cfRule>
    <cfRule type="expression" dxfId="2800" priority="7132">
      <formula>$D$6="Нет"</formula>
    </cfRule>
  </conditionalFormatting>
  <conditionalFormatting sqref="G435">
    <cfRule type="colorScale" priority="7108">
      <colorScale>
        <cfvo type="min"/>
        <cfvo type="percentile" val="50"/>
        <cfvo type="max"/>
        <color rgb="FF63BE7B"/>
        <color rgb="FFFFEB84"/>
        <color rgb="FFF8696B"/>
      </colorScale>
    </cfRule>
    <cfRule type="expression" dxfId="2799" priority="7109" stopIfTrue="1">
      <formula>$D$6="Да"</formula>
    </cfRule>
  </conditionalFormatting>
  <conditionalFormatting sqref="G447">
    <cfRule type="expression" dxfId="2798" priority="6973">
      <formula>$D$6="Нет"</formula>
    </cfRule>
    <cfRule type="expression" dxfId="2797" priority="6975" stopIfTrue="1">
      <formula>$D$6="Да"</formula>
    </cfRule>
    <cfRule type="colorScale" priority="6974">
      <colorScale>
        <cfvo type="min"/>
        <cfvo type="percentile" val="50"/>
        <cfvo type="max"/>
        <color rgb="FF63BE7B"/>
        <color rgb="FFFFEB84"/>
        <color rgb="FFF8696B"/>
      </colorScale>
    </cfRule>
  </conditionalFormatting>
  <conditionalFormatting sqref="G459">
    <cfRule type="expression" dxfId="2796" priority="6219" stopIfTrue="1">
      <formula>$D$6="Да"</formula>
    </cfRule>
    <cfRule type="colorScale" priority="6218">
      <colorScale>
        <cfvo type="min"/>
        <cfvo type="percentile" val="50"/>
        <cfvo type="max"/>
        <color rgb="FF63BE7B"/>
        <color rgb="FFFFEB84"/>
        <color rgb="FFF8696B"/>
      </colorScale>
    </cfRule>
    <cfRule type="expression" dxfId="2795" priority="6217">
      <formula>$D$6="Нет"</formula>
    </cfRule>
  </conditionalFormatting>
  <conditionalFormatting sqref="G471">
    <cfRule type="expression" dxfId="2794" priority="6162">
      <formula>$D$6="Нет"</formula>
    </cfRule>
    <cfRule type="expression" dxfId="2793" priority="6164" stopIfTrue="1">
      <formula>$D$6="Да"</formula>
    </cfRule>
    <cfRule type="colorScale" priority="6163">
      <colorScale>
        <cfvo type="min"/>
        <cfvo type="percentile" val="50"/>
        <cfvo type="max"/>
        <color rgb="FF63BE7B"/>
        <color rgb="FFFFEB84"/>
        <color rgb="FFF8696B"/>
      </colorScale>
    </cfRule>
  </conditionalFormatting>
  <conditionalFormatting sqref="G483">
    <cfRule type="expression" dxfId="2792" priority="6107">
      <formula>$D$6="Нет"</formula>
    </cfRule>
    <cfRule type="expression" dxfId="2791" priority="6109" stopIfTrue="1">
      <formula>$D$6="Да"</formula>
    </cfRule>
    <cfRule type="colorScale" priority="6108">
      <colorScale>
        <cfvo type="min"/>
        <cfvo type="percentile" val="50"/>
        <cfvo type="max"/>
        <color rgb="FF63BE7B"/>
        <color rgb="FFFFEB84"/>
        <color rgb="FFF8696B"/>
      </colorScale>
    </cfRule>
  </conditionalFormatting>
  <conditionalFormatting sqref="G494">
    <cfRule type="colorScale" priority="5990">
      <colorScale>
        <cfvo type="min"/>
        <cfvo type="percentile" val="50"/>
        <cfvo type="max"/>
        <color rgb="FF63BE7B"/>
        <color rgb="FFFFEB84"/>
        <color rgb="FFF8696B"/>
      </colorScale>
    </cfRule>
    <cfRule type="expression" dxfId="2790" priority="5991" stopIfTrue="1">
      <formula>$D$6="Да"</formula>
    </cfRule>
  </conditionalFormatting>
  <conditionalFormatting sqref="G506">
    <cfRule type="colorScale" priority="5965">
      <colorScale>
        <cfvo type="min"/>
        <cfvo type="percentile" val="50"/>
        <cfvo type="max"/>
        <color rgb="FF63BE7B"/>
        <color rgb="FFFFEB84"/>
        <color rgb="FFF8696B"/>
      </colorScale>
    </cfRule>
    <cfRule type="expression" dxfId="2789" priority="5966" stopIfTrue="1">
      <formula>$D$6="Да"</formula>
    </cfRule>
    <cfRule type="expression" dxfId="2788" priority="5964">
      <formula>$D$6="Нет"</formula>
    </cfRule>
  </conditionalFormatting>
  <conditionalFormatting sqref="G518">
    <cfRule type="expression" dxfId="2787" priority="5878" stopIfTrue="1">
      <formula>$D$6="Да"</formula>
    </cfRule>
    <cfRule type="colorScale" priority="5877">
      <colorScale>
        <cfvo type="min"/>
        <cfvo type="percentile" val="50"/>
        <cfvo type="max"/>
        <color rgb="FF63BE7B"/>
        <color rgb="FFFFEB84"/>
        <color rgb="FFF8696B"/>
      </colorScale>
    </cfRule>
    <cfRule type="expression" dxfId="2786" priority="5876">
      <formula>$D$6="Нет"</formula>
    </cfRule>
  </conditionalFormatting>
  <conditionalFormatting sqref="G530">
    <cfRule type="expression" dxfId="2785" priority="5844" stopIfTrue="1">
      <formula>$D$6="Да"</formula>
    </cfRule>
    <cfRule type="colorScale" priority="5843">
      <colorScale>
        <cfvo type="min"/>
        <cfvo type="percentile" val="50"/>
        <cfvo type="max"/>
        <color rgb="FF63BE7B"/>
        <color rgb="FFFFEB84"/>
        <color rgb="FFF8696B"/>
      </colorScale>
    </cfRule>
    <cfRule type="expression" dxfId="2784" priority="5842">
      <formula>$D$6="Нет"</formula>
    </cfRule>
  </conditionalFormatting>
  <conditionalFormatting sqref="G542">
    <cfRule type="expression" dxfId="2783" priority="5808">
      <formula>$D$6="Нет"</formula>
    </cfRule>
    <cfRule type="colorScale" priority="5809">
      <colorScale>
        <cfvo type="min"/>
        <cfvo type="percentile" val="50"/>
        <cfvo type="max"/>
        <color rgb="FF63BE7B"/>
        <color rgb="FFFFEB84"/>
        <color rgb="FFF8696B"/>
      </colorScale>
    </cfRule>
    <cfRule type="expression" dxfId="2782" priority="5810" stopIfTrue="1">
      <formula>$D$6="Да"</formula>
    </cfRule>
  </conditionalFormatting>
  <conditionalFormatting sqref="G554">
    <cfRule type="expression" dxfId="2781" priority="5711">
      <formula>$D$6="Нет"</formula>
    </cfRule>
    <cfRule type="expression" dxfId="2780" priority="5713" stopIfTrue="1">
      <formula>$D$6="Да"</formula>
    </cfRule>
    <cfRule type="colorScale" priority="5712">
      <colorScale>
        <cfvo type="min"/>
        <cfvo type="percentile" val="50"/>
        <cfvo type="max"/>
        <color rgb="FF63BE7B"/>
        <color rgb="FFFFEB84"/>
        <color rgb="FFF8696B"/>
      </colorScale>
    </cfRule>
  </conditionalFormatting>
  <conditionalFormatting sqref="G566">
    <cfRule type="colorScale" priority="5687">
      <colorScale>
        <cfvo type="min"/>
        <cfvo type="percentile" val="50"/>
        <cfvo type="max"/>
        <color rgb="FF63BE7B"/>
        <color rgb="FFFFEB84"/>
        <color rgb="FFF8696B"/>
      </colorScale>
    </cfRule>
    <cfRule type="expression" dxfId="2779" priority="5686">
      <formula>$D$6="Нет"</formula>
    </cfRule>
    <cfRule type="expression" dxfId="2778" priority="5688" stopIfTrue="1">
      <formula>$D$6="Да"</formula>
    </cfRule>
  </conditionalFormatting>
  <conditionalFormatting sqref="G578">
    <cfRule type="expression" dxfId="2777" priority="5598">
      <formula>$D$6="Нет"</formula>
    </cfRule>
    <cfRule type="colorScale" priority="5599">
      <colorScale>
        <cfvo type="min"/>
        <cfvo type="percentile" val="50"/>
        <cfvo type="max"/>
        <color rgb="FF63BE7B"/>
        <color rgb="FFFFEB84"/>
        <color rgb="FFF8696B"/>
      </colorScale>
    </cfRule>
    <cfRule type="expression" dxfId="2776" priority="5600" stopIfTrue="1">
      <formula>$D$6="Да"</formula>
    </cfRule>
  </conditionalFormatting>
  <conditionalFormatting sqref="G590">
    <cfRule type="colorScale" priority="5565">
      <colorScale>
        <cfvo type="min"/>
        <cfvo type="percentile" val="50"/>
        <cfvo type="max"/>
        <color rgb="FF63BE7B"/>
        <color rgb="FFFFEB84"/>
        <color rgb="FFF8696B"/>
      </colorScale>
    </cfRule>
    <cfRule type="expression" dxfId="2775" priority="5566" stopIfTrue="1">
      <formula>$D$6="Да"</formula>
    </cfRule>
    <cfRule type="expression" dxfId="2774" priority="5564">
      <formula>$D$6="Нет"</formula>
    </cfRule>
  </conditionalFormatting>
  <conditionalFormatting sqref="G602">
    <cfRule type="colorScale" priority="5531">
      <colorScale>
        <cfvo type="min"/>
        <cfvo type="percentile" val="50"/>
        <cfvo type="max"/>
        <color rgb="FF63BE7B"/>
        <color rgb="FFFFEB84"/>
        <color rgb="FFF8696B"/>
      </colorScale>
    </cfRule>
    <cfRule type="expression" dxfId="2773" priority="5532" stopIfTrue="1">
      <formula>$D$6="Да"</formula>
    </cfRule>
    <cfRule type="expression" dxfId="2772" priority="5530">
      <formula>$D$6="Нет"</formula>
    </cfRule>
  </conditionalFormatting>
  <conditionalFormatting sqref="G616">
    <cfRule type="expression" dxfId="2771" priority="5189">
      <formula>$D$6="Нет"</formula>
    </cfRule>
    <cfRule type="colorScale" priority="5190">
      <colorScale>
        <cfvo type="min"/>
        <cfvo type="percentile" val="50"/>
        <cfvo type="max"/>
        <color rgb="FF63BE7B"/>
        <color rgb="FFFFEB84"/>
        <color rgb="FFF8696B"/>
      </colorScale>
    </cfRule>
    <cfRule type="expression" dxfId="2770" priority="5191" stopIfTrue="1">
      <formula>$D$6="Да"</formula>
    </cfRule>
  </conditionalFormatting>
  <conditionalFormatting sqref="G628">
    <cfRule type="expression" dxfId="2769" priority="5155">
      <formula>$D$6="Нет"</formula>
    </cfRule>
    <cfRule type="colorScale" priority="5156">
      <colorScale>
        <cfvo type="min"/>
        <cfvo type="percentile" val="50"/>
        <cfvo type="max"/>
        <color rgb="FF63BE7B"/>
        <color rgb="FFFFEB84"/>
        <color rgb="FFF8696B"/>
      </colorScale>
    </cfRule>
    <cfRule type="expression" dxfId="2768" priority="5157" stopIfTrue="1">
      <formula>$D$6="Да"</formula>
    </cfRule>
  </conditionalFormatting>
  <conditionalFormatting sqref="G640">
    <cfRule type="expression" dxfId="2767" priority="5123" stopIfTrue="1">
      <formula>$D$6="Да"</formula>
    </cfRule>
    <cfRule type="expression" dxfId="2766" priority="5121">
      <formula>$D$6="Нет"</formula>
    </cfRule>
    <cfRule type="colorScale" priority="5122">
      <colorScale>
        <cfvo type="min"/>
        <cfvo type="percentile" val="50"/>
        <cfvo type="max"/>
        <color rgb="FF63BE7B"/>
        <color rgb="FFFFEB84"/>
        <color rgb="FFF8696B"/>
      </colorScale>
    </cfRule>
  </conditionalFormatting>
  <conditionalFormatting sqref="G653">
    <cfRule type="expression" dxfId="2765" priority="4921" stopIfTrue="1">
      <formula>$D$6="Да"</formula>
    </cfRule>
    <cfRule type="colorScale" priority="4920">
      <colorScale>
        <cfvo type="min"/>
        <cfvo type="percentile" val="50"/>
        <cfvo type="max"/>
        <color rgb="FF63BE7B"/>
        <color rgb="FFFFEB84"/>
        <color rgb="FFF8696B"/>
      </colorScale>
    </cfRule>
  </conditionalFormatting>
  <conditionalFormatting sqref="G665">
    <cfRule type="expression" dxfId="2764" priority="4894">
      <formula>$D$6="Нет"</formula>
    </cfRule>
    <cfRule type="colorScale" priority="4895">
      <colorScale>
        <cfvo type="min"/>
        <cfvo type="percentile" val="50"/>
        <cfvo type="max"/>
        <color rgb="FF63BE7B"/>
        <color rgb="FFFFEB84"/>
        <color rgb="FFF8696B"/>
      </colorScale>
    </cfRule>
    <cfRule type="expression" dxfId="2763" priority="4896" stopIfTrue="1">
      <formula>$D$6="Да"</formula>
    </cfRule>
  </conditionalFormatting>
  <conditionalFormatting sqref="G677">
    <cfRule type="expression" dxfId="2762" priority="4806">
      <formula>$D$6="Нет"</formula>
    </cfRule>
    <cfRule type="colorScale" priority="4807">
      <colorScale>
        <cfvo type="min"/>
        <cfvo type="percentile" val="50"/>
        <cfvo type="max"/>
        <color rgb="FF63BE7B"/>
        <color rgb="FFFFEB84"/>
        <color rgb="FFF8696B"/>
      </colorScale>
    </cfRule>
    <cfRule type="expression" dxfId="2761" priority="4808" stopIfTrue="1">
      <formula>$D$6="Да"</formula>
    </cfRule>
  </conditionalFormatting>
  <conditionalFormatting sqref="G689">
    <cfRule type="expression" dxfId="2760" priority="4774" stopIfTrue="1">
      <formula>$D$6="Да"</formula>
    </cfRule>
    <cfRule type="expression" dxfId="2759" priority="4772">
      <formula>$D$6="Нет"</formula>
    </cfRule>
    <cfRule type="colorScale" priority="4773">
      <colorScale>
        <cfvo type="min"/>
        <cfvo type="percentile" val="50"/>
        <cfvo type="max"/>
        <color rgb="FF63BE7B"/>
        <color rgb="FFFFEB84"/>
        <color rgb="FFF8696B"/>
      </colorScale>
    </cfRule>
  </conditionalFormatting>
  <conditionalFormatting sqref="G701">
    <cfRule type="expression" dxfId="2758" priority="4738">
      <formula>$D$6="Нет"</formula>
    </cfRule>
    <cfRule type="expression" dxfId="2757" priority="4740" stopIfTrue="1">
      <formula>$D$6="Да"</formula>
    </cfRule>
    <cfRule type="colorScale" priority="4739">
      <colorScale>
        <cfvo type="min"/>
        <cfvo type="percentile" val="50"/>
        <cfvo type="max"/>
        <color rgb="FF63BE7B"/>
        <color rgb="FFFFEB84"/>
        <color rgb="FFF8696B"/>
      </colorScale>
    </cfRule>
  </conditionalFormatting>
  <conditionalFormatting sqref="G712">
    <cfRule type="colorScale" priority="4642">
      <colorScale>
        <cfvo type="min"/>
        <cfvo type="percentile" val="50"/>
        <cfvo type="max"/>
        <color rgb="FF63BE7B"/>
        <color rgb="FFFFEB84"/>
        <color rgb="FFF8696B"/>
      </colorScale>
    </cfRule>
    <cfRule type="expression" dxfId="2756" priority="4643" stopIfTrue="1">
      <formula>$D$6="Да"</formula>
    </cfRule>
  </conditionalFormatting>
  <conditionalFormatting sqref="G724">
    <cfRule type="colorScale" priority="4617">
      <colorScale>
        <cfvo type="min"/>
        <cfvo type="percentile" val="50"/>
        <cfvo type="max"/>
        <color rgb="FF63BE7B"/>
        <color rgb="FFFFEB84"/>
        <color rgb="FFF8696B"/>
      </colorScale>
    </cfRule>
    <cfRule type="expression" dxfId="2755" priority="4616">
      <formula>$D$6="Нет"</formula>
    </cfRule>
    <cfRule type="expression" dxfId="2754" priority="4618" stopIfTrue="1">
      <formula>$D$6="Да"</formula>
    </cfRule>
  </conditionalFormatting>
  <conditionalFormatting sqref="G736">
    <cfRule type="colorScale" priority="4571">
      <colorScale>
        <cfvo type="min"/>
        <cfvo type="percentile" val="50"/>
        <cfvo type="max"/>
        <color rgb="FF63BE7B"/>
        <color rgb="FFFFEB84"/>
        <color rgb="FFF8696B"/>
      </colorScale>
    </cfRule>
    <cfRule type="expression" dxfId="2753" priority="4570">
      <formula>$D$6="Нет"</formula>
    </cfRule>
    <cfRule type="expression" dxfId="2752" priority="4572" stopIfTrue="1">
      <formula>$D$6="Да"</formula>
    </cfRule>
  </conditionalFormatting>
  <conditionalFormatting sqref="G748">
    <cfRule type="expression" dxfId="2751" priority="4536">
      <formula>$D$6="Нет"</formula>
    </cfRule>
    <cfRule type="colorScale" priority="4537">
      <colorScale>
        <cfvo type="min"/>
        <cfvo type="percentile" val="50"/>
        <cfvo type="max"/>
        <color rgb="FF63BE7B"/>
        <color rgb="FFFFEB84"/>
        <color rgb="FFF8696B"/>
      </colorScale>
    </cfRule>
    <cfRule type="expression" dxfId="2750" priority="4538" stopIfTrue="1">
      <formula>$D$6="Да"</formula>
    </cfRule>
  </conditionalFormatting>
  <conditionalFormatting sqref="G760">
    <cfRule type="expression" dxfId="2749" priority="4502">
      <formula>$D$6="Нет"</formula>
    </cfRule>
    <cfRule type="colorScale" priority="4503">
      <colorScale>
        <cfvo type="min"/>
        <cfvo type="percentile" val="50"/>
        <cfvo type="max"/>
        <color rgb="FF63BE7B"/>
        <color rgb="FFFFEB84"/>
        <color rgb="FFF8696B"/>
      </colorScale>
    </cfRule>
    <cfRule type="expression" dxfId="2748" priority="4504" stopIfTrue="1">
      <formula>$D$6="Да"</formula>
    </cfRule>
  </conditionalFormatting>
  <conditionalFormatting sqref="G772">
    <cfRule type="expression" dxfId="2747" priority="4470" stopIfTrue="1">
      <formula>$D$6="Да"</formula>
    </cfRule>
    <cfRule type="expression" dxfId="2746" priority="4468">
      <formula>$D$6="Нет"</formula>
    </cfRule>
    <cfRule type="colorScale" priority="4469">
      <colorScale>
        <cfvo type="min"/>
        <cfvo type="percentile" val="50"/>
        <cfvo type="max"/>
        <color rgb="FF63BE7B"/>
        <color rgb="FFFFEB84"/>
        <color rgb="FFF8696B"/>
      </colorScale>
    </cfRule>
  </conditionalFormatting>
  <conditionalFormatting sqref="G784">
    <cfRule type="expression" dxfId="2745" priority="4443">
      <formula>$D$6="Нет"</formula>
    </cfRule>
    <cfRule type="expression" dxfId="2744" priority="4445" stopIfTrue="1">
      <formula>$D$6="Да"</formula>
    </cfRule>
    <cfRule type="colorScale" priority="4444">
      <colorScale>
        <cfvo type="min"/>
        <cfvo type="percentile" val="50"/>
        <cfvo type="max"/>
        <color rgb="FF63BE7B"/>
        <color rgb="FFFFEB84"/>
        <color rgb="FFF8696B"/>
      </colorScale>
    </cfRule>
  </conditionalFormatting>
  <conditionalFormatting sqref="G796">
    <cfRule type="expression" dxfId="2743" priority="4399" stopIfTrue="1">
      <formula>$D$6="Да"</formula>
    </cfRule>
    <cfRule type="colorScale" priority="4398">
      <colorScale>
        <cfvo type="min"/>
        <cfvo type="percentile" val="50"/>
        <cfvo type="max"/>
        <color rgb="FF63BE7B"/>
        <color rgb="FFFFEB84"/>
        <color rgb="FFF8696B"/>
      </colorScale>
    </cfRule>
    <cfRule type="expression" dxfId="2742" priority="4397">
      <formula>$D$6="Нет"</formula>
    </cfRule>
  </conditionalFormatting>
  <conditionalFormatting sqref="G808">
    <cfRule type="expression" dxfId="2741" priority="4363">
      <formula>$D$6="Нет"</formula>
    </cfRule>
    <cfRule type="colorScale" priority="4364">
      <colorScale>
        <cfvo type="min"/>
        <cfvo type="percentile" val="50"/>
        <cfvo type="max"/>
        <color rgb="FF63BE7B"/>
        <color rgb="FFFFEB84"/>
        <color rgb="FFF8696B"/>
      </colorScale>
    </cfRule>
    <cfRule type="expression" dxfId="2740" priority="4365" stopIfTrue="1">
      <formula>$D$6="Да"</formula>
    </cfRule>
  </conditionalFormatting>
  <conditionalFormatting sqref="G820">
    <cfRule type="colorScale" priority="4330">
      <colorScale>
        <cfvo type="min"/>
        <cfvo type="percentile" val="50"/>
        <cfvo type="max"/>
        <color rgb="FF63BE7B"/>
        <color rgb="FFFFEB84"/>
        <color rgb="FFF8696B"/>
      </colorScale>
    </cfRule>
    <cfRule type="expression" dxfId="2739" priority="4329">
      <formula>$D$6="Нет"</formula>
    </cfRule>
    <cfRule type="expression" dxfId="2738" priority="4331" stopIfTrue="1">
      <formula>$D$6="Да"</formula>
    </cfRule>
  </conditionalFormatting>
  <conditionalFormatting sqref="G831">
    <cfRule type="colorScale" priority="4086">
      <colorScale>
        <cfvo type="min"/>
        <cfvo type="percentile" val="50"/>
        <cfvo type="max"/>
        <color rgb="FF63BE7B"/>
        <color rgb="FFFFEB84"/>
        <color rgb="FFF8696B"/>
      </colorScale>
    </cfRule>
    <cfRule type="expression" dxfId="2737" priority="4085">
      <formula>$D$6="Нет"</formula>
    </cfRule>
    <cfRule type="expression" dxfId="2736" priority="4087" stopIfTrue="1">
      <formula>$D$6="Да"</formula>
    </cfRule>
  </conditionalFormatting>
  <conditionalFormatting sqref="G843">
    <cfRule type="colorScale" priority="4052">
      <colorScale>
        <cfvo type="min"/>
        <cfvo type="percentile" val="50"/>
        <cfvo type="max"/>
        <color rgb="FF63BE7B"/>
        <color rgb="FFFFEB84"/>
        <color rgb="FFF8696B"/>
      </colorScale>
    </cfRule>
    <cfRule type="expression" dxfId="2735" priority="4051">
      <formula>$D$6="Нет"</formula>
    </cfRule>
    <cfRule type="expression" dxfId="2734" priority="4053" stopIfTrue="1">
      <formula>$D$6="Да"</formula>
    </cfRule>
  </conditionalFormatting>
  <conditionalFormatting sqref="G855">
    <cfRule type="expression" dxfId="2733" priority="4019" stopIfTrue="1">
      <formula>$D$6="Да"</formula>
    </cfRule>
    <cfRule type="colorScale" priority="4018">
      <colorScale>
        <cfvo type="min"/>
        <cfvo type="percentile" val="50"/>
        <cfvo type="max"/>
        <color rgb="FF63BE7B"/>
        <color rgb="FFFFEB84"/>
        <color rgb="FFF8696B"/>
      </colorScale>
    </cfRule>
    <cfRule type="expression" dxfId="2732" priority="4017">
      <formula>$D$6="Нет"</formula>
    </cfRule>
  </conditionalFormatting>
  <conditionalFormatting sqref="G868">
    <cfRule type="expression" dxfId="2731" priority="3544" stopIfTrue="1">
      <formula>$D$6="Да"</formula>
    </cfRule>
    <cfRule type="colorScale" priority="3543">
      <colorScale>
        <cfvo type="min"/>
        <cfvo type="percentile" val="50"/>
        <cfvo type="max"/>
        <color rgb="FF63BE7B"/>
        <color rgb="FFFFEB84"/>
        <color rgb="FFF8696B"/>
      </colorScale>
    </cfRule>
    <cfRule type="expression" dxfId="2730" priority="3542">
      <formula>$D$6="Нет"</formula>
    </cfRule>
  </conditionalFormatting>
  <conditionalFormatting sqref="G880">
    <cfRule type="colorScale" priority="3518">
      <colorScale>
        <cfvo type="min"/>
        <cfvo type="percentile" val="50"/>
        <cfvo type="max"/>
        <color rgb="FF63BE7B"/>
        <color rgb="FFFFEB84"/>
        <color rgb="FFF8696B"/>
      </colorScale>
    </cfRule>
    <cfRule type="expression" dxfId="2729" priority="3517">
      <formula>$D$6="Нет"</formula>
    </cfRule>
    <cfRule type="expression" dxfId="2728" priority="3519" stopIfTrue="1">
      <formula>$D$6="Да"</formula>
    </cfRule>
  </conditionalFormatting>
  <conditionalFormatting sqref="G892">
    <cfRule type="expression" dxfId="2727" priority="3473" stopIfTrue="1">
      <formula>$D$6="Да"</formula>
    </cfRule>
    <cfRule type="colorScale" priority="3472">
      <colorScale>
        <cfvo type="min"/>
        <cfvo type="percentile" val="50"/>
        <cfvo type="max"/>
        <color rgb="FF63BE7B"/>
        <color rgb="FFFFEB84"/>
        <color rgb="FFF8696B"/>
      </colorScale>
    </cfRule>
    <cfRule type="expression" dxfId="2726" priority="3471">
      <formula>$D$6="Нет"</formula>
    </cfRule>
  </conditionalFormatting>
  <conditionalFormatting sqref="G904">
    <cfRule type="colorScale" priority="3438">
      <colorScale>
        <cfvo type="min"/>
        <cfvo type="percentile" val="50"/>
        <cfvo type="max"/>
        <color rgb="FF63BE7B"/>
        <color rgb="FFFFEB84"/>
        <color rgb="FFF8696B"/>
      </colorScale>
    </cfRule>
    <cfRule type="expression" dxfId="2725" priority="3439" stopIfTrue="1">
      <formula>$D$6="Да"</formula>
    </cfRule>
    <cfRule type="expression" dxfId="2724" priority="3437">
      <formula>$D$6="Нет"</formula>
    </cfRule>
  </conditionalFormatting>
  <conditionalFormatting sqref="G916">
    <cfRule type="colorScale" priority="3404">
      <colorScale>
        <cfvo type="min"/>
        <cfvo type="percentile" val="50"/>
        <cfvo type="max"/>
        <color rgb="FF63BE7B"/>
        <color rgb="FFFFEB84"/>
        <color rgb="FFF8696B"/>
      </colorScale>
    </cfRule>
    <cfRule type="expression" dxfId="2723" priority="3403">
      <formula>$D$6="Нет"</formula>
    </cfRule>
    <cfRule type="expression" dxfId="2722" priority="3405" stopIfTrue="1">
      <formula>$D$6="Да"</formula>
    </cfRule>
  </conditionalFormatting>
  <conditionalFormatting sqref="G927">
    <cfRule type="expression" dxfId="2721" priority="3371" stopIfTrue="1">
      <formula>$D$6="Да"</formula>
    </cfRule>
    <cfRule type="expression" dxfId="2720" priority="3369">
      <formula>$D$6="Нет"</formula>
    </cfRule>
    <cfRule type="colorScale" priority="3370">
      <colorScale>
        <cfvo type="min"/>
        <cfvo type="percentile" val="50"/>
        <cfvo type="max"/>
        <color rgb="FF63BE7B"/>
        <color rgb="FFFFEB84"/>
        <color rgb="FFF8696B"/>
      </colorScale>
    </cfRule>
  </conditionalFormatting>
  <conditionalFormatting sqref="G940">
    <cfRule type="expression" dxfId="2719" priority="3082" stopIfTrue="1">
      <formula>$D$6="Да"</formula>
    </cfRule>
    <cfRule type="colorScale" priority="3081">
      <colorScale>
        <cfvo type="min"/>
        <cfvo type="percentile" val="50"/>
        <cfvo type="max"/>
        <color rgb="FF63BE7B"/>
        <color rgb="FFFFEB84"/>
        <color rgb="FFF8696B"/>
      </colorScale>
    </cfRule>
    <cfRule type="expression" dxfId="2718" priority="3080">
      <formula>$D$6="Нет"</formula>
    </cfRule>
  </conditionalFormatting>
  <conditionalFormatting sqref="G952">
    <cfRule type="expression" dxfId="2717" priority="3055">
      <formula>$D$6="Нет"</formula>
    </cfRule>
    <cfRule type="colorScale" priority="3056">
      <colorScale>
        <cfvo type="min"/>
        <cfvo type="percentile" val="50"/>
        <cfvo type="max"/>
        <color rgb="FF63BE7B"/>
        <color rgb="FFFFEB84"/>
        <color rgb="FFF8696B"/>
      </colorScale>
    </cfRule>
    <cfRule type="expression" dxfId="2716" priority="3057" stopIfTrue="1">
      <formula>$D$6="Да"</formula>
    </cfRule>
  </conditionalFormatting>
  <conditionalFormatting sqref="G964">
    <cfRule type="colorScale" priority="3010">
      <colorScale>
        <cfvo type="min"/>
        <cfvo type="percentile" val="50"/>
        <cfvo type="max"/>
        <color rgb="FF63BE7B"/>
        <color rgb="FFFFEB84"/>
        <color rgb="FFF8696B"/>
      </colorScale>
    </cfRule>
    <cfRule type="expression" dxfId="2715" priority="3009">
      <formula>$D$6="Нет"</formula>
    </cfRule>
    <cfRule type="expression" dxfId="2714" priority="3011" stopIfTrue="1">
      <formula>$D$6="Да"</formula>
    </cfRule>
  </conditionalFormatting>
  <conditionalFormatting sqref="G976">
    <cfRule type="expression" dxfId="2713" priority="2975">
      <formula>$D$6="Нет"</formula>
    </cfRule>
    <cfRule type="colorScale" priority="2976">
      <colorScale>
        <cfvo type="min"/>
        <cfvo type="percentile" val="50"/>
        <cfvo type="max"/>
        <color rgb="FF63BE7B"/>
        <color rgb="FFFFEB84"/>
        <color rgb="FFF8696B"/>
      </colorScale>
    </cfRule>
    <cfRule type="expression" dxfId="2712" priority="2977" stopIfTrue="1">
      <formula>$D$6="Да"</formula>
    </cfRule>
  </conditionalFormatting>
  <conditionalFormatting sqref="G988">
    <cfRule type="expression" dxfId="2711" priority="2943" stopIfTrue="1">
      <formula>$D$6="Да"</formula>
    </cfRule>
    <cfRule type="colorScale" priority="2942">
      <colorScale>
        <cfvo type="min"/>
        <cfvo type="percentile" val="50"/>
        <cfvo type="max"/>
        <color rgb="FF63BE7B"/>
        <color rgb="FFFFEB84"/>
        <color rgb="FFF8696B"/>
      </colorScale>
    </cfRule>
    <cfRule type="expression" dxfId="2710" priority="2941">
      <formula>$D$6="Нет"</formula>
    </cfRule>
  </conditionalFormatting>
  <conditionalFormatting sqref="G999">
    <cfRule type="expression" dxfId="2709" priority="2909" stopIfTrue="1">
      <formula>$D$6="Да"</formula>
    </cfRule>
    <cfRule type="expression" dxfId="2708" priority="2907">
      <formula>$D$6="Нет"</formula>
    </cfRule>
    <cfRule type="colorScale" priority="2908">
      <colorScale>
        <cfvo type="min"/>
        <cfvo type="percentile" val="50"/>
        <cfvo type="max"/>
        <color rgb="FF63BE7B"/>
        <color rgb="FFFFEB84"/>
        <color rgb="FFF8696B"/>
      </colorScale>
    </cfRule>
  </conditionalFormatting>
  <conditionalFormatting sqref="G1010">
    <cfRule type="expression" dxfId="2707" priority="2746" stopIfTrue="1">
      <formula>$D$6="Да"</formula>
    </cfRule>
    <cfRule type="expression" dxfId="2706" priority="2744">
      <formula>$D$6="Нет"</formula>
    </cfRule>
    <cfRule type="colorScale" priority="2745">
      <colorScale>
        <cfvo type="min"/>
        <cfvo type="percentile" val="50"/>
        <cfvo type="max"/>
        <color rgb="FF63BE7B"/>
        <color rgb="FFFFEB84"/>
        <color rgb="FFF8696B"/>
      </colorScale>
    </cfRule>
  </conditionalFormatting>
  <conditionalFormatting sqref="G1022">
    <cfRule type="expression" dxfId="2705" priority="2719">
      <formula>$D$6="Нет"</formula>
    </cfRule>
    <cfRule type="colorScale" priority="2720">
      <colorScale>
        <cfvo type="min"/>
        <cfvo type="percentile" val="50"/>
        <cfvo type="max"/>
        <color rgb="FF63BE7B"/>
        <color rgb="FFFFEB84"/>
        <color rgb="FFF8696B"/>
      </colorScale>
    </cfRule>
    <cfRule type="expression" dxfId="2704" priority="2721" stopIfTrue="1">
      <formula>$D$6="Да"</formula>
    </cfRule>
  </conditionalFormatting>
  <conditionalFormatting sqref="G1034">
    <cfRule type="colorScale" priority="2674">
      <colorScale>
        <cfvo type="min"/>
        <cfvo type="percentile" val="50"/>
        <cfvo type="max"/>
        <color rgb="FF63BE7B"/>
        <color rgb="FFFFEB84"/>
        <color rgb="FFF8696B"/>
      </colorScale>
    </cfRule>
    <cfRule type="expression" dxfId="2703" priority="2675" stopIfTrue="1">
      <formula>$D$6="Да"</formula>
    </cfRule>
    <cfRule type="expression" dxfId="2702" priority="2673">
      <formula>$D$6="Нет"</formula>
    </cfRule>
  </conditionalFormatting>
  <conditionalFormatting sqref="G1046">
    <cfRule type="expression" dxfId="2701" priority="2641" stopIfTrue="1">
      <formula>$D$6="Да"</formula>
    </cfRule>
    <cfRule type="colorScale" priority="2640">
      <colorScale>
        <cfvo type="min"/>
        <cfvo type="percentile" val="50"/>
        <cfvo type="max"/>
        <color rgb="FF63BE7B"/>
        <color rgb="FFFFEB84"/>
        <color rgb="FFF8696B"/>
      </colorScale>
    </cfRule>
    <cfRule type="expression" dxfId="2700" priority="2639">
      <formula>$D$6="Нет"</formula>
    </cfRule>
  </conditionalFormatting>
  <conditionalFormatting sqref="G1059">
    <cfRule type="expression" dxfId="2699" priority="2605">
      <formula>$D$6="Нет"</formula>
    </cfRule>
    <cfRule type="colorScale" priority="2606">
      <colorScale>
        <cfvo type="min"/>
        <cfvo type="percentile" val="50"/>
        <cfvo type="max"/>
        <color rgb="FF63BE7B"/>
        <color rgb="FFFFEB84"/>
        <color rgb="FFF8696B"/>
      </colorScale>
    </cfRule>
    <cfRule type="expression" dxfId="2698" priority="2607" stopIfTrue="1">
      <formula>$D$6="Да"</formula>
    </cfRule>
  </conditionalFormatting>
  <conditionalFormatting sqref="G1070">
    <cfRule type="expression" dxfId="2697" priority="2573" stopIfTrue="1">
      <formula>$D$6="Да"</formula>
    </cfRule>
    <cfRule type="colorScale" priority="2572">
      <colorScale>
        <cfvo type="min"/>
        <cfvo type="percentile" val="50"/>
        <cfvo type="max"/>
        <color rgb="FF63BE7B"/>
        <color rgb="FFFFEB84"/>
        <color rgb="FFF8696B"/>
      </colorScale>
    </cfRule>
    <cfRule type="expression" dxfId="2696" priority="2571">
      <formula>$D$6="Нет"</formula>
    </cfRule>
  </conditionalFormatting>
  <conditionalFormatting sqref="G1081">
    <cfRule type="expression" dxfId="2695" priority="2158" stopIfTrue="1">
      <formula>$D$6="Да"</formula>
    </cfRule>
    <cfRule type="colorScale" priority="2157">
      <colorScale>
        <cfvo type="min"/>
        <cfvo type="percentile" val="50"/>
        <cfvo type="max"/>
        <color rgb="FF63BE7B"/>
        <color rgb="FFFFEB84"/>
        <color rgb="FFF8696B"/>
      </colorScale>
    </cfRule>
    <cfRule type="expression" dxfId="2694" priority="2156">
      <formula>$D$6="Нет"</formula>
    </cfRule>
  </conditionalFormatting>
  <conditionalFormatting sqref="G1092">
    <cfRule type="expression" dxfId="2693" priority="2124" stopIfTrue="1">
      <formula>$D$6="Да"</formula>
    </cfRule>
    <cfRule type="colorScale" priority="2123">
      <colorScale>
        <cfvo type="min"/>
        <cfvo type="percentile" val="50"/>
        <cfvo type="max"/>
        <color rgb="FF63BE7B"/>
        <color rgb="FFFFEB84"/>
        <color rgb="FFF8696B"/>
      </colorScale>
    </cfRule>
    <cfRule type="expression" dxfId="2692" priority="2122">
      <formula>$D$6="Нет"</formula>
    </cfRule>
  </conditionalFormatting>
  <conditionalFormatting sqref="G1103">
    <cfRule type="colorScale" priority="2044">
      <colorScale>
        <cfvo type="min"/>
        <cfvo type="percentile" val="50"/>
        <cfvo type="max"/>
        <color rgb="FF63BE7B"/>
        <color rgb="FFFFEB84"/>
        <color rgb="FFF8696B"/>
      </colorScale>
    </cfRule>
    <cfRule type="expression" dxfId="2691" priority="2045" stopIfTrue="1">
      <formula>$D$6="Да"</formula>
    </cfRule>
    <cfRule type="expression" dxfId="2690" priority="2043">
      <formula>$D$6="Нет"</formula>
    </cfRule>
  </conditionalFormatting>
  <conditionalFormatting sqref="G1114">
    <cfRule type="expression" dxfId="2689" priority="2011" stopIfTrue="1">
      <formula>$D$6="Да"</formula>
    </cfRule>
    <cfRule type="colorScale" priority="2010">
      <colorScale>
        <cfvo type="min"/>
        <cfvo type="percentile" val="50"/>
        <cfvo type="max"/>
        <color rgb="FF63BE7B"/>
        <color rgb="FFFFEB84"/>
        <color rgb="FFF8696B"/>
      </colorScale>
    </cfRule>
    <cfRule type="expression" dxfId="2688" priority="2009">
      <formula>$D$6="Нет"</formula>
    </cfRule>
  </conditionalFormatting>
  <conditionalFormatting sqref="G1125">
    <cfRule type="expression" dxfId="2687" priority="1930">
      <formula>$D$6="Нет"</formula>
    </cfRule>
    <cfRule type="colorScale" priority="1931">
      <colorScale>
        <cfvo type="min"/>
        <cfvo type="percentile" val="50"/>
        <cfvo type="max"/>
        <color rgb="FF63BE7B"/>
        <color rgb="FFFFEB84"/>
        <color rgb="FFF8696B"/>
      </colorScale>
    </cfRule>
    <cfRule type="expression" dxfId="2686" priority="1932" stopIfTrue="1">
      <formula>$D$6="Да"</formula>
    </cfRule>
  </conditionalFormatting>
  <conditionalFormatting sqref="G1136">
    <cfRule type="expression" dxfId="2685" priority="1898" stopIfTrue="1">
      <formula>$D$6="Да"</formula>
    </cfRule>
    <cfRule type="colorScale" priority="1897">
      <colorScale>
        <cfvo type="min"/>
        <cfvo type="percentile" val="50"/>
        <cfvo type="max"/>
        <color rgb="FF63BE7B"/>
        <color rgb="FFFFEB84"/>
        <color rgb="FFF8696B"/>
      </colorScale>
    </cfRule>
    <cfRule type="expression" dxfId="2684" priority="1896">
      <formula>$D$6="Нет"</formula>
    </cfRule>
  </conditionalFormatting>
  <conditionalFormatting sqref="G1147">
    <cfRule type="expression" dxfId="2683" priority="1817">
      <formula>$D$6="Нет"</formula>
    </cfRule>
    <cfRule type="colorScale" priority="1818">
      <colorScale>
        <cfvo type="min"/>
        <cfvo type="percentile" val="50"/>
        <cfvo type="max"/>
        <color rgb="FF63BE7B"/>
        <color rgb="FFFFEB84"/>
        <color rgb="FFF8696B"/>
      </colorScale>
    </cfRule>
    <cfRule type="expression" dxfId="2682" priority="1819" stopIfTrue="1">
      <formula>$D$6="Да"</formula>
    </cfRule>
  </conditionalFormatting>
  <conditionalFormatting sqref="G1158">
    <cfRule type="colorScale" priority="1784">
      <colorScale>
        <cfvo type="min"/>
        <cfvo type="percentile" val="50"/>
        <cfvo type="max"/>
        <color rgb="FF63BE7B"/>
        <color rgb="FFFFEB84"/>
        <color rgb="FFF8696B"/>
      </colorScale>
    </cfRule>
    <cfRule type="expression" dxfId="2681" priority="1783">
      <formula>$D$6="Нет"</formula>
    </cfRule>
    <cfRule type="expression" dxfId="2680" priority="1785" stopIfTrue="1">
      <formula>$D$6="Да"</formula>
    </cfRule>
  </conditionalFormatting>
  <conditionalFormatting sqref="G1171">
    <cfRule type="expression" dxfId="2679" priority="1706" stopIfTrue="1">
      <formula>$D$6="Да"</formula>
    </cfRule>
    <cfRule type="colorScale" priority="1705">
      <colorScale>
        <cfvo type="min"/>
        <cfvo type="percentile" val="50"/>
        <cfvo type="max"/>
        <color rgb="FF63BE7B"/>
        <color rgb="FFFFEB84"/>
        <color rgb="FFF8696B"/>
      </colorScale>
    </cfRule>
    <cfRule type="expression" dxfId="2678" priority="1704">
      <formula>$D$6="Нет"</formula>
    </cfRule>
  </conditionalFormatting>
  <conditionalFormatting sqref="G1182">
    <cfRule type="colorScale" priority="66">
      <colorScale>
        <cfvo type="min"/>
        <cfvo type="percentile" val="50"/>
        <cfvo type="max"/>
        <color rgb="FF63BE7B"/>
        <color rgb="FFFFEB84"/>
        <color rgb="FFF8696B"/>
      </colorScale>
    </cfRule>
    <cfRule type="expression" dxfId="2677" priority="67" stopIfTrue="1">
      <formula>$D$6="Да"</formula>
    </cfRule>
    <cfRule type="expression" dxfId="2676" priority="65">
      <formula>$D$6="Нет"</formula>
    </cfRule>
  </conditionalFormatting>
  <conditionalFormatting sqref="G1193">
    <cfRule type="expression" dxfId="2675" priority="1672" stopIfTrue="1">
      <formula>$D$6="Да"</formula>
    </cfRule>
    <cfRule type="colorScale" priority="1671">
      <colorScale>
        <cfvo type="min"/>
        <cfvo type="percentile" val="50"/>
        <cfvo type="max"/>
        <color rgb="FF63BE7B"/>
        <color rgb="FFFFEB84"/>
        <color rgb="FFF8696B"/>
      </colorScale>
    </cfRule>
    <cfRule type="expression" dxfId="2674" priority="1670">
      <formula>$D$6="Нет"</formula>
    </cfRule>
  </conditionalFormatting>
  <conditionalFormatting sqref="G1204">
    <cfRule type="colorScale" priority="1592">
      <colorScale>
        <cfvo type="min"/>
        <cfvo type="percentile" val="50"/>
        <cfvo type="max"/>
        <color rgb="FF63BE7B"/>
        <color rgb="FFFFEB84"/>
        <color rgb="FFF8696B"/>
      </colorScale>
    </cfRule>
    <cfRule type="expression" dxfId="2673" priority="1591">
      <formula>$D$6="Нет"</formula>
    </cfRule>
    <cfRule type="expression" dxfId="2672" priority="1593" stopIfTrue="1">
      <formula>$D$6="Да"</formula>
    </cfRule>
  </conditionalFormatting>
  <conditionalFormatting sqref="G1217">
    <cfRule type="expression" dxfId="2671" priority="1557">
      <formula>$D$6="Нет"</formula>
    </cfRule>
    <cfRule type="expression" dxfId="2670" priority="1559" stopIfTrue="1">
      <formula>$D$6="Да"</formula>
    </cfRule>
    <cfRule type="colorScale" priority="1558">
      <colorScale>
        <cfvo type="min"/>
        <cfvo type="percentile" val="50"/>
        <cfvo type="max"/>
        <color rgb="FF63BE7B"/>
        <color rgb="FFFFEB84"/>
        <color rgb="FFF8696B"/>
      </colorScale>
    </cfRule>
  </conditionalFormatting>
  <conditionalFormatting sqref="G1228">
    <cfRule type="expression" dxfId="2669" priority="1480" stopIfTrue="1">
      <formula>$D$6="Да"</formula>
    </cfRule>
    <cfRule type="colorScale" priority="1479">
      <colorScale>
        <cfvo type="min"/>
        <cfvo type="percentile" val="50"/>
        <cfvo type="max"/>
        <color rgb="FF63BE7B"/>
        <color rgb="FFFFEB84"/>
        <color rgb="FFF8696B"/>
      </colorScale>
    </cfRule>
    <cfRule type="expression" dxfId="2668" priority="1478">
      <formula>$D$6="Нет"</formula>
    </cfRule>
  </conditionalFormatting>
  <conditionalFormatting sqref="G1239">
    <cfRule type="expression" dxfId="2667" priority="1444">
      <formula>$D$6="Нет"</formula>
    </cfRule>
    <cfRule type="expression" dxfId="2666" priority="1446" stopIfTrue="1">
      <formula>$D$6="Да"</formula>
    </cfRule>
    <cfRule type="colorScale" priority="1445">
      <colorScale>
        <cfvo type="min"/>
        <cfvo type="percentile" val="50"/>
        <cfvo type="max"/>
        <color rgb="FF63BE7B"/>
        <color rgb="FFFFEB84"/>
        <color rgb="FFF8696B"/>
      </colorScale>
    </cfRule>
  </conditionalFormatting>
  <conditionalFormatting sqref="G1250">
    <cfRule type="expression" dxfId="2665" priority="1136" stopIfTrue="1">
      <formula>$D$6="Да"</formula>
    </cfRule>
    <cfRule type="expression" dxfId="2664" priority="1134">
      <formula>$D$6="Нет"</formula>
    </cfRule>
    <cfRule type="colorScale" priority="1135">
      <colorScale>
        <cfvo type="min"/>
        <cfvo type="percentile" val="50"/>
        <cfvo type="max"/>
        <color rgb="FF63BE7B"/>
        <color rgb="FFFFEB84"/>
        <color rgb="FFF8696B"/>
      </colorScale>
    </cfRule>
  </conditionalFormatting>
  <conditionalFormatting sqref="G1261">
    <cfRule type="expression" dxfId="2663" priority="1078" stopIfTrue="1">
      <formula>$D$6="Да"</formula>
    </cfRule>
    <cfRule type="expression" dxfId="2662" priority="1076">
      <formula>$D$6="Нет"</formula>
    </cfRule>
    <cfRule type="colorScale" priority="1077">
      <colorScale>
        <cfvo type="min"/>
        <cfvo type="percentile" val="50"/>
        <cfvo type="max"/>
        <color rgb="FF63BE7B"/>
        <color rgb="FFFFEB84"/>
        <color rgb="FFF8696B"/>
      </colorScale>
    </cfRule>
  </conditionalFormatting>
  <conditionalFormatting sqref="G1272">
    <cfRule type="expression" dxfId="2661" priority="1044" stopIfTrue="1">
      <formula>$D$6="Да"</formula>
    </cfRule>
    <cfRule type="colorScale" priority="1043">
      <colorScale>
        <cfvo type="min"/>
        <cfvo type="percentile" val="50"/>
        <cfvo type="max"/>
        <color rgb="FF63BE7B"/>
        <color rgb="FFFFEB84"/>
        <color rgb="FFF8696B"/>
      </colorScale>
    </cfRule>
    <cfRule type="expression" dxfId="2660" priority="1042">
      <formula>$D$6="Нет"</formula>
    </cfRule>
  </conditionalFormatting>
  <conditionalFormatting sqref="G1283">
    <cfRule type="expression" dxfId="2659" priority="963">
      <formula>$D$6="Нет"</formula>
    </cfRule>
    <cfRule type="colorScale" priority="964">
      <colorScale>
        <cfvo type="min"/>
        <cfvo type="percentile" val="50"/>
        <cfvo type="max"/>
        <color rgb="FF63BE7B"/>
        <color rgb="FFFFEB84"/>
        <color rgb="FFF8696B"/>
      </colorScale>
    </cfRule>
    <cfRule type="expression" dxfId="2658" priority="965" stopIfTrue="1">
      <formula>$D$6="Да"</formula>
    </cfRule>
  </conditionalFormatting>
  <conditionalFormatting sqref="G1294">
    <cfRule type="colorScale" priority="906">
      <colorScale>
        <cfvo type="min"/>
        <cfvo type="percentile" val="50"/>
        <cfvo type="max"/>
        <color rgb="FF63BE7B"/>
        <color rgb="FFFFEB84"/>
        <color rgb="FFF8696B"/>
      </colorScale>
    </cfRule>
    <cfRule type="expression" dxfId="2657" priority="907" stopIfTrue="1">
      <formula>$D$6="Да"</formula>
    </cfRule>
    <cfRule type="expression" dxfId="2656" priority="905">
      <formula>$D$6="Нет"</formula>
    </cfRule>
  </conditionalFormatting>
  <conditionalFormatting sqref="G1305">
    <cfRule type="colorScale" priority="872">
      <colorScale>
        <cfvo type="min"/>
        <cfvo type="percentile" val="50"/>
        <cfvo type="max"/>
        <color rgb="FF63BE7B"/>
        <color rgb="FFFFEB84"/>
        <color rgb="FFF8696B"/>
      </colorScale>
    </cfRule>
    <cfRule type="expression" dxfId="2655" priority="871">
      <formula>$D$6="Нет"</formula>
    </cfRule>
    <cfRule type="expression" dxfId="2654" priority="873" stopIfTrue="1">
      <formula>$D$6="Да"</formula>
    </cfRule>
  </conditionalFormatting>
  <conditionalFormatting sqref="G1316">
    <cfRule type="colorScale" priority="793">
      <colorScale>
        <cfvo type="min"/>
        <cfvo type="percentile" val="50"/>
        <cfvo type="max"/>
        <color rgb="FF63BE7B"/>
        <color rgb="FFFFEB84"/>
        <color rgb="FFF8696B"/>
      </colorScale>
    </cfRule>
    <cfRule type="expression" dxfId="2653" priority="792">
      <formula>$D$6="Нет"</formula>
    </cfRule>
    <cfRule type="expression" dxfId="2652" priority="794" stopIfTrue="1">
      <formula>$D$6="Да"</formula>
    </cfRule>
  </conditionalFormatting>
  <conditionalFormatting sqref="G1329">
    <cfRule type="expression" dxfId="2651" priority="734">
      <formula>$D$6="Нет"</formula>
    </cfRule>
    <cfRule type="colorScale" priority="735">
      <colorScale>
        <cfvo type="min"/>
        <cfvo type="percentile" val="50"/>
        <cfvo type="max"/>
        <color rgb="FF63BE7B"/>
        <color rgb="FFFFEB84"/>
        <color rgb="FFF8696B"/>
      </colorScale>
    </cfRule>
    <cfRule type="expression" dxfId="2650" priority="736" stopIfTrue="1">
      <formula>$D$6="Да"</formula>
    </cfRule>
  </conditionalFormatting>
  <conditionalFormatting sqref="G1340">
    <cfRule type="expression" dxfId="2649" priority="702" stopIfTrue="1">
      <formula>$D$6="Да"</formula>
    </cfRule>
    <cfRule type="expression" dxfId="2648" priority="700">
      <formula>$D$6="Нет"</formula>
    </cfRule>
    <cfRule type="colorScale" priority="701">
      <colorScale>
        <cfvo type="min"/>
        <cfvo type="percentile" val="50"/>
        <cfvo type="max"/>
        <color rgb="FF63BE7B"/>
        <color rgb="FFFFEB84"/>
        <color rgb="FFF8696B"/>
      </colorScale>
    </cfRule>
  </conditionalFormatting>
  <conditionalFormatting sqref="G1351">
    <cfRule type="expression" dxfId="2647" priority="623" stopIfTrue="1">
      <formula>$D$6="Да"</formula>
    </cfRule>
    <cfRule type="expression" dxfId="2646" priority="621">
      <formula>$D$6="Нет"</formula>
    </cfRule>
    <cfRule type="colorScale" priority="622">
      <colorScale>
        <cfvo type="min"/>
        <cfvo type="percentile" val="50"/>
        <cfvo type="max"/>
        <color rgb="FF63BE7B"/>
        <color rgb="FFFFEB84"/>
        <color rgb="FFF8696B"/>
      </colorScale>
    </cfRule>
  </conditionalFormatting>
  <conditionalFormatting sqref="G435:H435">
    <cfRule type="expression" dxfId="2645" priority="6439">
      <formula>$D$6="Нет"</formula>
    </cfRule>
  </conditionalFormatting>
  <conditionalFormatting sqref="G494:H494">
    <cfRule type="expression" dxfId="2644" priority="5903">
      <formula>$D$6="Нет"</formula>
    </cfRule>
  </conditionalFormatting>
  <conditionalFormatting sqref="G653:H653">
    <cfRule type="expression" dxfId="2643" priority="4833">
      <formula>$D$6="Нет"</formula>
    </cfRule>
  </conditionalFormatting>
  <conditionalFormatting sqref="G712:H712">
    <cfRule type="expression" dxfId="2642" priority="4597">
      <formula>$D$6="Нет"</formula>
    </cfRule>
  </conditionalFormatting>
  <conditionalFormatting sqref="H9:H13">
    <cfRule type="colorScale" priority="9144">
      <colorScale>
        <cfvo type="min"/>
        <cfvo type="percentile" val="50"/>
        <cfvo type="max"/>
        <color rgb="FF63BE7B"/>
        <color rgb="FFFFEB84"/>
        <color rgb="FFF8696B"/>
      </colorScale>
    </cfRule>
    <cfRule type="expression" dxfId="2641" priority="9145" stopIfTrue="1">
      <formula>$D$6="Да"</formula>
    </cfRule>
  </conditionalFormatting>
  <conditionalFormatting sqref="H21:H25">
    <cfRule type="colorScale" priority="9089">
      <colorScale>
        <cfvo type="min"/>
        <cfvo type="percentile" val="50"/>
        <cfvo type="max"/>
        <color rgb="FF63BE7B"/>
        <color rgb="FFFFEB84"/>
        <color rgb="FFF8696B"/>
      </colorScale>
    </cfRule>
    <cfRule type="expression" dxfId="2640" priority="9088">
      <formula>$D$6="Нет"</formula>
    </cfRule>
    <cfRule type="expression" dxfId="2639" priority="9090" stopIfTrue="1">
      <formula>$D$6="Да"</formula>
    </cfRule>
  </conditionalFormatting>
  <conditionalFormatting sqref="H33">
    <cfRule type="expression" dxfId="2638" priority="6537" stopIfTrue="1">
      <formula>$D$6="Да"</formula>
    </cfRule>
    <cfRule type="colorScale" priority="6536">
      <colorScale>
        <cfvo type="min"/>
        <cfvo type="percentile" val="50"/>
        <cfvo type="max"/>
        <color rgb="FF63BE7B"/>
        <color rgb="FFFFEB84"/>
        <color rgb="FFF8696B"/>
      </colorScale>
    </cfRule>
  </conditionalFormatting>
  <conditionalFormatting sqref="H33:H37">
    <cfRule type="expression" dxfId="2637" priority="6535">
      <formula>$D$6="Нет"</formula>
    </cfRule>
  </conditionalFormatting>
  <conditionalFormatting sqref="H34:H37">
    <cfRule type="expression" dxfId="2636" priority="9047" stopIfTrue="1">
      <formula>$D$6="Да"</formula>
    </cfRule>
    <cfRule type="colorScale" priority="9046">
      <colorScale>
        <cfvo type="min"/>
        <cfvo type="percentile" val="50"/>
        <cfvo type="max"/>
        <color rgb="FF63BE7B"/>
        <color rgb="FFFFEB84"/>
        <color rgb="FFF8696B"/>
      </colorScale>
    </cfRule>
  </conditionalFormatting>
  <conditionalFormatting sqref="H44:H48">
    <cfRule type="expression" dxfId="2635" priority="137" stopIfTrue="1">
      <formula>$D$6="Да"</formula>
    </cfRule>
    <cfRule type="colorScale" priority="136">
      <colorScale>
        <cfvo type="min"/>
        <cfvo type="percentile" val="50"/>
        <cfvo type="max"/>
        <color rgb="FF63BE7B"/>
        <color rgb="FFFFEB84"/>
        <color rgb="FFF8696B"/>
      </colorScale>
    </cfRule>
    <cfRule type="expression" dxfId="2634" priority="135">
      <formula>$D$6="Нет"</formula>
    </cfRule>
  </conditionalFormatting>
  <conditionalFormatting sqref="H55:H59">
    <cfRule type="expression" dxfId="2633" priority="9002">
      <formula>$D$6="Нет"</formula>
    </cfRule>
    <cfRule type="colorScale" priority="9003">
      <colorScale>
        <cfvo type="min"/>
        <cfvo type="percentile" val="50"/>
        <cfvo type="max"/>
        <color rgb="FF63BE7B"/>
        <color rgb="FFFFEB84"/>
        <color rgb="FFF8696B"/>
      </colorScale>
    </cfRule>
    <cfRule type="expression" dxfId="2632" priority="9004" stopIfTrue="1">
      <formula>$D$6="Да"</formula>
    </cfRule>
  </conditionalFormatting>
  <conditionalFormatting sqref="H67">
    <cfRule type="expression" dxfId="2631" priority="6534" stopIfTrue="1">
      <formula>$D$6="Да"</formula>
    </cfRule>
    <cfRule type="colorScale" priority="6533">
      <colorScale>
        <cfvo type="min"/>
        <cfvo type="percentile" val="50"/>
        <cfvo type="max"/>
        <color rgb="FF63BE7B"/>
        <color rgb="FFFFEB84"/>
        <color rgb="FFF8696B"/>
      </colorScale>
    </cfRule>
  </conditionalFormatting>
  <conditionalFormatting sqref="H67:H71">
    <cfRule type="expression" dxfId="2630" priority="6532">
      <formula>$D$6="Нет"</formula>
    </cfRule>
  </conditionalFormatting>
  <conditionalFormatting sqref="H68:H71">
    <cfRule type="expression" dxfId="2629" priority="8961" stopIfTrue="1">
      <formula>$D$6="Да"</formula>
    </cfRule>
    <cfRule type="colorScale" priority="8960">
      <colorScale>
        <cfvo type="min"/>
        <cfvo type="percentile" val="50"/>
        <cfvo type="max"/>
        <color rgb="FF63BE7B"/>
        <color rgb="FFFFEB84"/>
        <color rgb="FFF8696B"/>
      </colorScale>
    </cfRule>
  </conditionalFormatting>
  <conditionalFormatting sqref="H79">
    <cfRule type="colorScale" priority="6530">
      <colorScale>
        <cfvo type="min"/>
        <cfvo type="percentile" val="50"/>
        <cfvo type="max"/>
        <color rgb="FF63BE7B"/>
        <color rgb="FFFFEB84"/>
        <color rgb="FFF8696B"/>
      </colorScale>
    </cfRule>
    <cfRule type="expression" dxfId="2628" priority="6531" stopIfTrue="1">
      <formula>$D$6="Да"</formula>
    </cfRule>
  </conditionalFormatting>
  <conditionalFormatting sqref="H79:H83">
    <cfRule type="expression" dxfId="2627" priority="6529">
      <formula>$D$6="Нет"</formula>
    </cfRule>
  </conditionalFormatting>
  <conditionalFormatting sqref="H80:H83">
    <cfRule type="colorScale" priority="8917">
      <colorScale>
        <cfvo type="min"/>
        <cfvo type="percentile" val="50"/>
        <cfvo type="max"/>
        <color rgb="FF63BE7B"/>
        <color rgb="FFFFEB84"/>
        <color rgb="FFF8696B"/>
      </colorScale>
    </cfRule>
    <cfRule type="expression" dxfId="2626" priority="8918" stopIfTrue="1">
      <formula>$D$6="Да"</formula>
    </cfRule>
  </conditionalFormatting>
  <conditionalFormatting sqref="H91">
    <cfRule type="expression" dxfId="2625" priority="6528" stopIfTrue="1">
      <formula>$D$6="Да"</formula>
    </cfRule>
    <cfRule type="colorScale" priority="6527">
      <colorScale>
        <cfvo type="min"/>
        <cfvo type="percentile" val="50"/>
        <cfvo type="max"/>
        <color rgb="FF63BE7B"/>
        <color rgb="FFFFEB84"/>
        <color rgb="FFF8696B"/>
      </colorScale>
    </cfRule>
  </conditionalFormatting>
  <conditionalFormatting sqref="H91:H95">
    <cfRule type="expression" dxfId="2624" priority="6526">
      <formula>$D$6="Нет"</formula>
    </cfRule>
  </conditionalFormatting>
  <conditionalFormatting sqref="H92:H95">
    <cfRule type="colorScale" priority="8874">
      <colorScale>
        <cfvo type="min"/>
        <cfvo type="percentile" val="50"/>
        <cfvo type="max"/>
        <color rgb="FF63BE7B"/>
        <color rgb="FFFFEB84"/>
        <color rgb="FFF8696B"/>
      </colorScale>
    </cfRule>
    <cfRule type="expression" dxfId="2623" priority="8875" stopIfTrue="1">
      <formula>$D$6="Да"</formula>
    </cfRule>
  </conditionalFormatting>
  <conditionalFormatting sqref="H103">
    <cfRule type="colorScale" priority="6524">
      <colorScale>
        <cfvo type="min"/>
        <cfvo type="percentile" val="50"/>
        <cfvo type="max"/>
        <color rgb="FF63BE7B"/>
        <color rgb="FFFFEB84"/>
        <color rgb="FFF8696B"/>
      </colorScale>
    </cfRule>
    <cfRule type="expression" dxfId="2622" priority="6525" stopIfTrue="1">
      <formula>$D$6="Да"</formula>
    </cfRule>
  </conditionalFormatting>
  <conditionalFormatting sqref="H103:H108">
    <cfRule type="expression" dxfId="2621" priority="6523">
      <formula>$D$6="Нет"</formula>
    </cfRule>
  </conditionalFormatting>
  <conditionalFormatting sqref="H104:H108">
    <cfRule type="expression" dxfId="2620" priority="8832" stopIfTrue="1">
      <formula>$D$6="Да"</formula>
    </cfRule>
    <cfRule type="colorScale" priority="8831">
      <colorScale>
        <cfvo type="min"/>
        <cfvo type="percentile" val="50"/>
        <cfvo type="max"/>
        <color rgb="FF63BE7B"/>
        <color rgb="FFFFEB84"/>
        <color rgb="FFF8696B"/>
      </colorScale>
    </cfRule>
  </conditionalFormatting>
  <conditionalFormatting sqref="H115">
    <cfRule type="colorScale" priority="6521">
      <colorScale>
        <cfvo type="min"/>
        <cfvo type="percentile" val="50"/>
        <cfvo type="max"/>
        <color rgb="FF63BE7B"/>
        <color rgb="FFFFEB84"/>
        <color rgb="FFF8696B"/>
      </colorScale>
    </cfRule>
    <cfRule type="expression" dxfId="2619" priority="6522" stopIfTrue="1">
      <formula>$D$6="Да"</formula>
    </cfRule>
  </conditionalFormatting>
  <conditionalFormatting sqref="H115:H119">
    <cfRule type="expression" dxfId="2618" priority="6520">
      <formula>$D$6="Нет"</formula>
    </cfRule>
  </conditionalFormatting>
  <conditionalFormatting sqref="H116:H119">
    <cfRule type="colorScale" priority="8788">
      <colorScale>
        <cfvo type="min"/>
        <cfvo type="percentile" val="50"/>
        <cfvo type="max"/>
        <color rgb="FF63BE7B"/>
        <color rgb="FFFFEB84"/>
        <color rgb="FFF8696B"/>
      </colorScale>
    </cfRule>
    <cfRule type="expression" dxfId="2617" priority="8789" stopIfTrue="1">
      <formula>$D$6="Да"</formula>
    </cfRule>
  </conditionalFormatting>
  <conditionalFormatting sqref="H127">
    <cfRule type="expression" dxfId="2616" priority="6519" stopIfTrue="1">
      <formula>$D$6="Да"</formula>
    </cfRule>
    <cfRule type="colorScale" priority="6518">
      <colorScale>
        <cfvo type="min"/>
        <cfvo type="percentile" val="50"/>
        <cfvo type="max"/>
        <color rgb="FF63BE7B"/>
        <color rgb="FFFFEB84"/>
        <color rgb="FFF8696B"/>
      </colorScale>
    </cfRule>
  </conditionalFormatting>
  <conditionalFormatting sqref="H127:H131">
    <cfRule type="expression" dxfId="2615" priority="6517">
      <formula>$D$6="Нет"</formula>
    </cfRule>
  </conditionalFormatting>
  <conditionalFormatting sqref="H128:H131">
    <cfRule type="colorScale" priority="8745">
      <colorScale>
        <cfvo type="min"/>
        <cfvo type="percentile" val="50"/>
        <cfvo type="max"/>
        <color rgb="FF63BE7B"/>
        <color rgb="FFFFEB84"/>
        <color rgb="FFF8696B"/>
      </colorScale>
    </cfRule>
    <cfRule type="expression" dxfId="2614" priority="8746" stopIfTrue="1">
      <formula>$D$6="Да"</formula>
    </cfRule>
  </conditionalFormatting>
  <conditionalFormatting sqref="H139">
    <cfRule type="expression" dxfId="2613" priority="6516" stopIfTrue="1">
      <formula>$D$6="Да"</formula>
    </cfRule>
    <cfRule type="colorScale" priority="6515">
      <colorScale>
        <cfvo type="min"/>
        <cfvo type="percentile" val="50"/>
        <cfvo type="max"/>
        <color rgb="FF63BE7B"/>
        <color rgb="FFFFEB84"/>
        <color rgb="FFF8696B"/>
      </colorScale>
    </cfRule>
  </conditionalFormatting>
  <conditionalFormatting sqref="H139:H143">
    <cfRule type="expression" dxfId="2612" priority="6514">
      <formula>$D$6="Нет"</formula>
    </cfRule>
  </conditionalFormatting>
  <conditionalFormatting sqref="H140:H143">
    <cfRule type="expression" dxfId="2611" priority="8703" stopIfTrue="1">
      <formula>$D$6="Да"</formula>
    </cfRule>
    <cfRule type="colorScale" priority="8702">
      <colorScale>
        <cfvo type="min"/>
        <cfvo type="percentile" val="50"/>
        <cfvo type="max"/>
        <color rgb="FF63BE7B"/>
        <color rgb="FFFFEB84"/>
        <color rgb="FFF8696B"/>
      </colorScale>
    </cfRule>
  </conditionalFormatting>
  <conditionalFormatting sqref="H151">
    <cfRule type="expression" dxfId="2610" priority="6513" stopIfTrue="1">
      <formula>$D$6="Да"</formula>
    </cfRule>
    <cfRule type="colorScale" priority="6512">
      <colorScale>
        <cfvo type="min"/>
        <cfvo type="percentile" val="50"/>
        <cfvo type="max"/>
        <color rgb="FF63BE7B"/>
        <color rgb="FFFFEB84"/>
        <color rgb="FFF8696B"/>
      </colorScale>
    </cfRule>
  </conditionalFormatting>
  <conditionalFormatting sqref="H151:H155">
    <cfRule type="expression" dxfId="2609" priority="6511">
      <formula>$D$6="Нет"</formula>
    </cfRule>
  </conditionalFormatting>
  <conditionalFormatting sqref="H152:H155">
    <cfRule type="colorScale" priority="8659">
      <colorScale>
        <cfvo type="min"/>
        <cfvo type="percentile" val="50"/>
        <cfvo type="max"/>
        <color rgb="FF63BE7B"/>
        <color rgb="FFFFEB84"/>
        <color rgb="FFF8696B"/>
      </colorScale>
    </cfRule>
    <cfRule type="expression" dxfId="2608" priority="8660" stopIfTrue="1">
      <formula>$D$6="Да"</formula>
    </cfRule>
  </conditionalFormatting>
  <conditionalFormatting sqref="H163">
    <cfRule type="colorScale" priority="6509">
      <colorScale>
        <cfvo type="min"/>
        <cfvo type="percentile" val="50"/>
        <cfvo type="max"/>
        <color rgb="FF63BE7B"/>
        <color rgb="FFFFEB84"/>
        <color rgb="FFF8696B"/>
      </colorScale>
    </cfRule>
    <cfRule type="expression" dxfId="2607" priority="6510" stopIfTrue="1">
      <formula>$D$6="Да"</formula>
    </cfRule>
  </conditionalFormatting>
  <conditionalFormatting sqref="H163:H167">
    <cfRule type="expression" dxfId="2606" priority="6508">
      <formula>$D$6="Нет"</formula>
    </cfRule>
  </conditionalFormatting>
  <conditionalFormatting sqref="H164:H167">
    <cfRule type="expression" dxfId="2605" priority="8617" stopIfTrue="1">
      <formula>$D$6="Да"</formula>
    </cfRule>
    <cfRule type="colorScale" priority="8616">
      <colorScale>
        <cfvo type="min"/>
        <cfvo type="percentile" val="50"/>
        <cfvo type="max"/>
        <color rgb="FF63BE7B"/>
        <color rgb="FFFFEB84"/>
        <color rgb="FFF8696B"/>
      </colorScale>
    </cfRule>
  </conditionalFormatting>
  <conditionalFormatting sqref="H175">
    <cfRule type="colorScale" priority="6506">
      <colorScale>
        <cfvo type="min"/>
        <cfvo type="percentile" val="50"/>
        <cfvo type="max"/>
        <color rgb="FF63BE7B"/>
        <color rgb="FFFFEB84"/>
        <color rgb="FFF8696B"/>
      </colorScale>
    </cfRule>
    <cfRule type="expression" dxfId="2604" priority="6507" stopIfTrue="1">
      <formula>$D$6="Да"</formula>
    </cfRule>
  </conditionalFormatting>
  <conditionalFormatting sqref="H175:H179">
    <cfRule type="expression" dxfId="2603" priority="6505">
      <formula>$D$6="Нет"</formula>
    </cfRule>
  </conditionalFormatting>
  <conditionalFormatting sqref="H176:H179">
    <cfRule type="expression" dxfId="2602" priority="8574" stopIfTrue="1">
      <formula>$D$6="Да"</formula>
    </cfRule>
    <cfRule type="colorScale" priority="8573">
      <colorScale>
        <cfvo type="min"/>
        <cfvo type="percentile" val="50"/>
        <cfvo type="max"/>
        <color rgb="FF63BE7B"/>
        <color rgb="FFFFEB84"/>
        <color rgb="FFF8696B"/>
      </colorScale>
    </cfRule>
  </conditionalFormatting>
  <conditionalFormatting sqref="H188">
    <cfRule type="expression" dxfId="2601" priority="6501" stopIfTrue="1">
      <formula>$D$6="Да"</formula>
    </cfRule>
    <cfRule type="colorScale" priority="6500">
      <colorScale>
        <cfvo type="min"/>
        <cfvo type="percentile" val="50"/>
        <cfvo type="max"/>
        <color rgb="FF63BE7B"/>
        <color rgb="FFFFEB84"/>
        <color rgb="FFF8696B"/>
      </colorScale>
    </cfRule>
  </conditionalFormatting>
  <conditionalFormatting sqref="H188:H192">
    <cfRule type="expression" dxfId="2600" priority="6499">
      <formula>$D$6="Нет"</formula>
    </cfRule>
  </conditionalFormatting>
  <conditionalFormatting sqref="H189">
    <cfRule type="expression" dxfId="2599" priority="6504" stopIfTrue="1">
      <formula>$D$6="Да"</formula>
    </cfRule>
    <cfRule type="colorScale" priority="6503">
      <colorScale>
        <cfvo type="min"/>
        <cfvo type="percentile" val="50"/>
        <cfvo type="max"/>
        <color rgb="FF63BE7B"/>
        <color rgb="FFFFEB84"/>
        <color rgb="FFF8696B"/>
      </colorScale>
    </cfRule>
  </conditionalFormatting>
  <conditionalFormatting sqref="H190:H192">
    <cfRule type="colorScale" priority="8253">
      <colorScale>
        <cfvo type="min"/>
        <cfvo type="percentile" val="50"/>
        <cfvo type="max"/>
        <color rgb="FF63BE7B"/>
        <color rgb="FFFFEB84"/>
        <color rgb="FFF8696B"/>
      </colorScale>
    </cfRule>
    <cfRule type="expression" dxfId="2598" priority="8254" stopIfTrue="1">
      <formula>$D$6="Да"</formula>
    </cfRule>
  </conditionalFormatting>
  <conditionalFormatting sqref="H200">
    <cfRule type="colorScale" priority="6497">
      <colorScale>
        <cfvo type="min"/>
        <cfvo type="percentile" val="50"/>
        <cfvo type="max"/>
        <color rgb="FF63BE7B"/>
        <color rgb="FFFFEB84"/>
        <color rgb="FFF8696B"/>
      </colorScale>
    </cfRule>
    <cfRule type="expression" dxfId="2597" priority="6498" stopIfTrue="1">
      <formula>$D$6="Да"</formula>
    </cfRule>
  </conditionalFormatting>
  <conditionalFormatting sqref="H200:H204">
    <cfRule type="expression" dxfId="2596" priority="6496">
      <formula>$D$6="Нет"</formula>
    </cfRule>
  </conditionalFormatting>
  <conditionalFormatting sqref="H201:H204">
    <cfRule type="colorScale" priority="8228">
      <colorScale>
        <cfvo type="min"/>
        <cfvo type="percentile" val="50"/>
        <cfvo type="max"/>
        <color rgb="FF63BE7B"/>
        <color rgb="FFFFEB84"/>
        <color rgb="FFF8696B"/>
      </colorScale>
    </cfRule>
    <cfRule type="expression" dxfId="2595" priority="8229" stopIfTrue="1">
      <formula>$D$6="Да"</formula>
    </cfRule>
  </conditionalFormatting>
  <conditionalFormatting sqref="H212">
    <cfRule type="colorScale" priority="6494">
      <colorScale>
        <cfvo type="min"/>
        <cfvo type="percentile" val="50"/>
        <cfvo type="max"/>
        <color rgb="FF63BE7B"/>
        <color rgb="FFFFEB84"/>
        <color rgb="FFF8696B"/>
      </colorScale>
    </cfRule>
    <cfRule type="expression" dxfId="2594" priority="6495" stopIfTrue="1">
      <formula>$D$6="Да"</formula>
    </cfRule>
  </conditionalFormatting>
  <conditionalFormatting sqref="H212:H216">
    <cfRule type="expression" dxfId="2593" priority="6493">
      <formula>$D$6="Нет"</formula>
    </cfRule>
  </conditionalFormatting>
  <conditionalFormatting sqref="H213:H216">
    <cfRule type="expression" dxfId="2592" priority="8204" stopIfTrue="1">
      <formula>$D$6="Да"</formula>
    </cfRule>
    <cfRule type="colorScale" priority="8203">
      <colorScale>
        <cfvo type="min"/>
        <cfvo type="percentile" val="50"/>
        <cfvo type="max"/>
        <color rgb="FF63BE7B"/>
        <color rgb="FFFFEB84"/>
        <color rgb="FFF8696B"/>
      </colorScale>
    </cfRule>
  </conditionalFormatting>
  <conditionalFormatting sqref="H224">
    <cfRule type="colorScale" priority="6491">
      <colorScale>
        <cfvo type="min"/>
        <cfvo type="percentile" val="50"/>
        <cfvo type="max"/>
        <color rgb="FF63BE7B"/>
        <color rgb="FFFFEB84"/>
        <color rgb="FFF8696B"/>
      </colorScale>
    </cfRule>
    <cfRule type="expression" dxfId="2591" priority="6492" stopIfTrue="1">
      <formula>$D$6="Да"</formula>
    </cfRule>
  </conditionalFormatting>
  <conditionalFormatting sqref="H224:H228">
    <cfRule type="expression" dxfId="2590" priority="6490">
      <formula>$D$6="Нет"</formula>
    </cfRule>
  </conditionalFormatting>
  <conditionalFormatting sqref="H225:H228">
    <cfRule type="colorScale" priority="8115">
      <colorScale>
        <cfvo type="min"/>
        <cfvo type="percentile" val="50"/>
        <cfvo type="max"/>
        <color rgb="FF63BE7B"/>
        <color rgb="FFFFEB84"/>
        <color rgb="FFF8696B"/>
      </colorScale>
    </cfRule>
    <cfRule type="expression" dxfId="2589" priority="8116" stopIfTrue="1">
      <formula>$D$6="Да"</formula>
    </cfRule>
  </conditionalFormatting>
  <conditionalFormatting sqref="H236">
    <cfRule type="expression" dxfId="2588" priority="6489" stopIfTrue="1">
      <formula>$D$6="Да"</formula>
    </cfRule>
    <cfRule type="colorScale" priority="6488">
      <colorScale>
        <cfvo type="min"/>
        <cfvo type="percentile" val="50"/>
        <cfvo type="max"/>
        <color rgb="FF63BE7B"/>
        <color rgb="FFFFEB84"/>
        <color rgb="FFF8696B"/>
      </colorScale>
    </cfRule>
  </conditionalFormatting>
  <conditionalFormatting sqref="H236:H240">
    <cfRule type="expression" dxfId="2587" priority="6487">
      <formula>$D$6="Нет"</formula>
    </cfRule>
  </conditionalFormatting>
  <conditionalFormatting sqref="H237:H240">
    <cfRule type="colorScale" priority="8090">
      <colorScale>
        <cfvo type="min"/>
        <cfvo type="percentile" val="50"/>
        <cfvo type="max"/>
        <color rgb="FF63BE7B"/>
        <color rgb="FFFFEB84"/>
        <color rgb="FFF8696B"/>
      </colorScale>
    </cfRule>
    <cfRule type="expression" dxfId="2586" priority="8091" stopIfTrue="1">
      <formula>$D$6="Да"</formula>
    </cfRule>
  </conditionalFormatting>
  <conditionalFormatting sqref="H248">
    <cfRule type="expression" dxfId="2585" priority="6486" stopIfTrue="1">
      <formula>$D$6="Да"</formula>
    </cfRule>
    <cfRule type="colorScale" priority="6485">
      <colorScale>
        <cfvo type="min"/>
        <cfvo type="percentile" val="50"/>
        <cfvo type="max"/>
        <color rgb="FF63BE7B"/>
        <color rgb="FFFFEB84"/>
        <color rgb="FFF8696B"/>
      </colorScale>
    </cfRule>
  </conditionalFormatting>
  <conditionalFormatting sqref="H248:H252">
    <cfRule type="expression" dxfId="2584" priority="6484">
      <formula>$D$6="Нет"</formula>
    </cfRule>
  </conditionalFormatting>
  <conditionalFormatting sqref="H249:H252">
    <cfRule type="colorScale" priority="8065">
      <colorScale>
        <cfvo type="min"/>
        <cfvo type="percentile" val="50"/>
        <cfvo type="max"/>
        <color rgb="FF63BE7B"/>
        <color rgb="FFFFEB84"/>
        <color rgb="FFF8696B"/>
      </colorScale>
    </cfRule>
    <cfRule type="expression" dxfId="2583" priority="8066" stopIfTrue="1">
      <formula>$D$6="Да"</formula>
    </cfRule>
  </conditionalFormatting>
  <conditionalFormatting sqref="H260">
    <cfRule type="expression" dxfId="2582" priority="6483" stopIfTrue="1">
      <formula>$D$6="Да"</formula>
    </cfRule>
    <cfRule type="colorScale" priority="6482">
      <colorScale>
        <cfvo type="min"/>
        <cfvo type="percentile" val="50"/>
        <cfvo type="max"/>
        <color rgb="FF63BE7B"/>
        <color rgb="FFFFEB84"/>
        <color rgb="FFF8696B"/>
      </colorScale>
    </cfRule>
  </conditionalFormatting>
  <conditionalFormatting sqref="H260:H264">
    <cfRule type="expression" dxfId="2581" priority="6481">
      <formula>$D$6="Нет"</formula>
    </cfRule>
  </conditionalFormatting>
  <conditionalFormatting sqref="H261:H264">
    <cfRule type="expression" dxfId="2580" priority="7978" stopIfTrue="1">
      <formula>$D$6="Да"</formula>
    </cfRule>
    <cfRule type="colorScale" priority="7977">
      <colorScale>
        <cfvo type="min"/>
        <cfvo type="percentile" val="50"/>
        <cfvo type="max"/>
        <color rgb="FF63BE7B"/>
        <color rgb="FFFFEB84"/>
        <color rgb="FFF8696B"/>
      </colorScale>
    </cfRule>
  </conditionalFormatting>
  <conditionalFormatting sqref="H273">
    <cfRule type="colorScale" priority="6479">
      <colorScale>
        <cfvo type="min"/>
        <cfvo type="percentile" val="50"/>
        <cfvo type="max"/>
        <color rgb="FF63BE7B"/>
        <color rgb="FFFFEB84"/>
        <color rgb="FFF8696B"/>
      </colorScale>
    </cfRule>
    <cfRule type="expression" dxfId="2579" priority="6480" stopIfTrue="1">
      <formula>$D$6="Да"</formula>
    </cfRule>
  </conditionalFormatting>
  <conditionalFormatting sqref="H273:H277">
    <cfRule type="expression" dxfId="2578" priority="6478">
      <formula>$D$6="Нет"</formula>
    </cfRule>
  </conditionalFormatting>
  <conditionalFormatting sqref="H274:H277">
    <cfRule type="expression" dxfId="2577" priority="7953" stopIfTrue="1">
      <formula>$D$6="Да"</formula>
    </cfRule>
    <cfRule type="colorScale" priority="7952">
      <colorScale>
        <cfvo type="min"/>
        <cfvo type="percentile" val="50"/>
        <cfvo type="max"/>
        <color rgb="FF63BE7B"/>
        <color rgb="FFFFEB84"/>
        <color rgb="FFF8696B"/>
      </colorScale>
    </cfRule>
  </conditionalFormatting>
  <conditionalFormatting sqref="H285">
    <cfRule type="expression" dxfId="2576" priority="6477" stopIfTrue="1">
      <formula>$D$6="Да"</formula>
    </cfRule>
    <cfRule type="colorScale" priority="6476">
      <colorScale>
        <cfvo type="min"/>
        <cfvo type="percentile" val="50"/>
        <cfvo type="max"/>
        <color rgb="FF63BE7B"/>
        <color rgb="FFFFEB84"/>
        <color rgb="FFF8696B"/>
      </colorScale>
    </cfRule>
  </conditionalFormatting>
  <conditionalFormatting sqref="H285:H289">
    <cfRule type="expression" dxfId="2575" priority="6475">
      <formula>$D$6="Нет"</formula>
    </cfRule>
  </conditionalFormatting>
  <conditionalFormatting sqref="H286:H289">
    <cfRule type="expression" dxfId="2574" priority="7928" stopIfTrue="1">
      <formula>$D$6="Да"</formula>
    </cfRule>
    <cfRule type="colorScale" priority="7927">
      <colorScale>
        <cfvo type="min"/>
        <cfvo type="percentile" val="50"/>
        <cfvo type="max"/>
        <color rgb="FF63BE7B"/>
        <color rgb="FFFFEB84"/>
        <color rgb="FFF8696B"/>
      </colorScale>
    </cfRule>
  </conditionalFormatting>
  <conditionalFormatting sqref="H297">
    <cfRule type="colorScale" priority="6473">
      <colorScale>
        <cfvo type="min"/>
        <cfvo type="percentile" val="50"/>
        <cfvo type="max"/>
        <color rgb="FF63BE7B"/>
        <color rgb="FFFFEB84"/>
        <color rgb="FFF8696B"/>
      </colorScale>
    </cfRule>
    <cfRule type="expression" dxfId="2573" priority="6474" stopIfTrue="1">
      <formula>$D$6="Да"</formula>
    </cfRule>
  </conditionalFormatting>
  <conditionalFormatting sqref="H297:H301">
    <cfRule type="expression" dxfId="2572" priority="6472">
      <formula>$D$6="Нет"</formula>
    </cfRule>
  </conditionalFormatting>
  <conditionalFormatting sqref="H298:H301">
    <cfRule type="expression" dxfId="2571" priority="7630" stopIfTrue="1">
      <formula>$D$6="Да"</formula>
    </cfRule>
    <cfRule type="colorScale" priority="7629">
      <colorScale>
        <cfvo type="min"/>
        <cfvo type="percentile" val="50"/>
        <cfvo type="max"/>
        <color rgb="FF63BE7B"/>
        <color rgb="FFFFEB84"/>
        <color rgb="FFF8696B"/>
      </colorScale>
    </cfRule>
  </conditionalFormatting>
  <conditionalFormatting sqref="H309">
    <cfRule type="expression" dxfId="2570" priority="6471" stopIfTrue="1">
      <formula>$D$6="Да"</formula>
    </cfRule>
    <cfRule type="colorScale" priority="6470">
      <colorScale>
        <cfvo type="min"/>
        <cfvo type="percentile" val="50"/>
        <cfvo type="max"/>
        <color rgb="FF63BE7B"/>
        <color rgb="FFFFEB84"/>
        <color rgb="FFF8696B"/>
      </colorScale>
    </cfRule>
  </conditionalFormatting>
  <conditionalFormatting sqref="H309:H313">
    <cfRule type="expression" dxfId="2569" priority="6469">
      <formula>$D$6="Нет"</formula>
    </cfRule>
  </conditionalFormatting>
  <conditionalFormatting sqref="H310:H313">
    <cfRule type="colorScale" priority="7604">
      <colorScale>
        <cfvo type="min"/>
        <cfvo type="percentile" val="50"/>
        <cfvo type="max"/>
        <color rgb="FF63BE7B"/>
        <color rgb="FFFFEB84"/>
        <color rgb="FFF8696B"/>
      </colorScale>
    </cfRule>
    <cfRule type="expression" dxfId="2568" priority="7605" stopIfTrue="1">
      <formula>$D$6="Да"</formula>
    </cfRule>
  </conditionalFormatting>
  <conditionalFormatting sqref="H321">
    <cfRule type="colorScale" priority="6467">
      <colorScale>
        <cfvo type="min"/>
        <cfvo type="percentile" val="50"/>
        <cfvo type="max"/>
        <color rgb="FF63BE7B"/>
        <color rgb="FFFFEB84"/>
        <color rgb="FFF8696B"/>
      </colorScale>
    </cfRule>
    <cfRule type="expression" dxfId="2567" priority="6468" stopIfTrue="1">
      <formula>$D$6="Да"</formula>
    </cfRule>
  </conditionalFormatting>
  <conditionalFormatting sqref="H321:H325">
    <cfRule type="expression" dxfId="2566" priority="6466">
      <formula>$D$6="Нет"</formula>
    </cfRule>
  </conditionalFormatting>
  <conditionalFormatting sqref="H322:H325">
    <cfRule type="expression" dxfId="2565" priority="7580" stopIfTrue="1">
      <formula>$D$6="Да"</formula>
    </cfRule>
    <cfRule type="colorScale" priority="7579">
      <colorScale>
        <cfvo type="min"/>
        <cfvo type="percentile" val="50"/>
        <cfvo type="max"/>
        <color rgb="FF63BE7B"/>
        <color rgb="FFFFEB84"/>
        <color rgb="FFF8696B"/>
      </colorScale>
    </cfRule>
  </conditionalFormatting>
  <conditionalFormatting sqref="H333">
    <cfRule type="colorScale" priority="6464">
      <colorScale>
        <cfvo type="min"/>
        <cfvo type="percentile" val="50"/>
        <cfvo type="max"/>
        <color rgb="FF63BE7B"/>
        <color rgb="FFFFEB84"/>
        <color rgb="FFF8696B"/>
      </colorScale>
    </cfRule>
    <cfRule type="expression" dxfId="2564" priority="6465" stopIfTrue="1">
      <formula>$D$6="Да"</formula>
    </cfRule>
  </conditionalFormatting>
  <conditionalFormatting sqref="H333:H337">
    <cfRule type="expression" dxfId="2563" priority="6463">
      <formula>$D$6="Нет"</formula>
    </cfRule>
  </conditionalFormatting>
  <conditionalFormatting sqref="H334:H337">
    <cfRule type="expression" dxfId="2562" priority="7492" stopIfTrue="1">
      <formula>$D$6="Да"</formula>
    </cfRule>
    <cfRule type="colorScale" priority="7491">
      <colorScale>
        <cfvo type="min"/>
        <cfvo type="percentile" val="50"/>
        <cfvo type="max"/>
        <color rgb="FF63BE7B"/>
        <color rgb="FFFFEB84"/>
        <color rgb="FFF8696B"/>
      </colorScale>
    </cfRule>
  </conditionalFormatting>
  <conditionalFormatting sqref="H347">
    <cfRule type="colorScale" priority="6461">
      <colorScale>
        <cfvo type="min"/>
        <cfvo type="percentile" val="50"/>
        <cfvo type="max"/>
        <color rgb="FF63BE7B"/>
        <color rgb="FFFFEB84"/>
        <color rgb="FFF8696B"/>
      </colorScale>
    </cfRule>
    <cfRule type="expression" dxfId="2561" priority="6462" stopIfTrue="1">
      <formula>$D$6="Да"</formula>
    </cfRule>
  </conditionalFormatting>
  <conditionalFormatting sqref="H347:H351">
    <cfRule type="expression" dxfId="2560" priority="6460">
      <formula>$D$6="Нет"</formula>
    </cfRule>
  </conditionalFormatting>
  <conditionalFormatting sqref="H348:H351">
    <cfRule type="expression" dxfId="2559" priority="7362" stopIfTrue="1">
      <formula>$D$6="Да"</formula>
    </cfRule>
    <cfRule type="colorScale" priority="7361">
      <colorScale>
        <cfvo type="min"/>
        <cfvo type="percentile" val="50"/>
        <cfvo type="max"/>
        <color rgb="FF63BE7B"/>
        <color rgb="FFFFEB84"/>
        <color rgb="FFF8696B"/>
      </colorScale>
    </cfRule>
  </conditionalFormatting>
  <conditionalFormatting sqref="H359">
    <cfRule type="expression" dxfId="2558" priority="6459" stopIfTrue="1">
      <formula>$D$6="Да"</formula>
    </cfRule>
    <cfRule type="colorScale" priority="6458">
      <colorScale>
        <cfvo type="min"/>
        <cfvo type="percentile" val="50"/>
        <cfvo type="max"/>
        <color rgb="FF63BE7B"/>
        <color rgb="FFFFEB84"/>
        <color rgb="FFF8696B"/>
      </colorScale>
    </cfRule>
  </conditionalFormatting>
  <conditionalFormatting sqref="H359:H363">
    <cfRule type="expression" dxfId="2557" priority="6457">
      <formula>$D$6="Нет"</formula>
    </cfRule>
  </conditionalFormatting>
  <conditionalFormatting sqref="H360:H363">
    <cfRule type="expression" dxfId="2556" priority="7337" stopIfTrue="1">
      <formula>$D$6="Да"</formula>
    </cfRule>
    <cfRule type="colorScale" priority="7336">
      <colorScale>
        <cfvo type="min"/>
        <cfvo type="percentile" val="50"/>
        <cfvo type="max"/>
        <color rgb="FF63BE7B"/>
        <color rgb="FFFFEB84"/>
        <color rgb="FFF8696B"/>
      </colorScale>
    </cfRule>
  </conditionalFormatting>
  <conditionalFormatting sqref="H372">
    <cfRule type="expression" dxfId="2555" priority="6456" stopIfTrue="1">
      <formula>$D$6="Да"</formula>
    </cfRule>
    <cfRule type="colorScale" priority="6455">
      <colorScale>
        <cfvo type="min"/>
        <cfvo type="percentile" val="50"/>
        <cfvo type="max"/>
        <color rgb="FF63BE7B"/>
        <color rgb="FFFFEB84"/>
        <color rgb="FFF8696B"/>
      </colorScale>
    </cfRule>
  </conditionalFormatting>
  <conditionalFormatting sqref="H372:H376">
    <cfRule type="expression" dxfId="2554" priority="6454">
      <formula>$D$6="Нет"</formula>
    </cfRule>
  </conditionalFormatting>
  <conditionalFormatting sqref="H373:H376">
    <cfRule type="colorScale" priority="7311">
      <colorScale>
        <cfvo type="min"/>
        <cfvo type="percentile" val="50"/>
        <cfvo type="max"/>
        <color rgb="FF63BE7B"/>
        <color rgb="FFFFEB84"/>
        <color rgb="FFF8696B"/>
      </colorScale>
    </cfRule>
    <cfRule type="expression" dxfId="2553" priority="7312" stopIfTrue="1">
      <formula>$D$6="Да"</formula>
    </cfRule>
  </conditionalFormatting>
  <conditionalFormatting sqref="H384">
    <cfRule type="colorScale" priority="6452">
      <colorScale>
        <cfvo type="min"/>
        <cfvo type="percentile" val="50"/>
        <cfvo type="max"/>
        <color rgb="FF63BE7B"/>
        <color rgb="FFFFEB84"/>
        <color rgb="FFF8696B"/>
      </colorScale>
    </cfRule>
    <cfRule type="expression" dxfId="2552" priority="6453" stopIfTrue="1">
      <formula>$D$6="Да"</formula>
    </cfRule>
  </conditionalFormatting>
  <conditionalFormatting sqref="H384:H388">
    <cfRule type="expression" dxfId="2551" priority="6451">
      <formula>$D$6="Нет"</formula>
    </cfRule>
  </conditionalFormatting>
  <conditionalFormatting sqref="H385:H388">
    <cfRule type="colorScale" priority="7286">
      <colorScale>
        <cfvo type="min"/>
        <cfvo type="percentile" val="50"/>
        <cfvo type="max"/>
        <color rgb="FF63BE7B"/>
        <color rgb="FFFFEB84"/>
        <color rgb="FFF8696B"/>
      </colorScale>
    </cfRule>
    <cfRule type="expression" dxfId="2550" priority="7287" stopIfTrue="1">
      <formula>$D$6="Да"</formula>
    </cfRule>
  </conditionalFormatting>
  <conditionalFormatting sqref="H396">
    <cfRule type="expression" dxfId="2549" priority="6450" stopIfTrue="1">
      <formula>$D$6="Да"</formula>
    </cfRule>
    <cfRule type="colorScale" priority="6449">
      <colorScale>
        <cfvo type="min"/>
        <cfvo type="percentile" val="50"/>
        <cfvo type="max"/>
        <color rgb="FF63BE7B"/>
        <color rgb="FFFFEB84"/>
        <color rgb="FFF8696B"/>
      </colorScale>
    </cfRule>
  </conditionalFormatting>
  <conditionalFormatting sqref="H396:H400">
    <cfRule type="expression" dxfId="2548" priority="6448">
      <formula>$D$6="Нет"</formula>
    </cfRule>
  </conditionalFormatting>
  <conditionalFormatting sqref="H397:H400">
    <cfRule type="colorScale" priority="7177">
      <colorScale>
        <cfvo type="min"/>
        <cfvo type="percentile" val="50"/>
        <cfvo type="max"/>
        <color rgb="FF63BE7B"/>
        <color rgb="FFFFEB84"/>
        <color rgb="FFF8696B"/>
      </colorScale>
    </cfRule>
    <cfRule type="expression" dxfId="2547" priority="7178" stopIfTrue="1">
      <formula>$D$6="Да"</formula>
    </cfRule>
  </conditionalFormatting>
  <conditionalFormatting sqref="H410">
    <cfRule type="expression" dxfId="2546" priority="6447" stopIfTrue="1">
      <formula>$D$6="Да"</formula>
    </cfRule>
    <cfRule type="colorScale" priority="6446">
      <colorScale>
        <cfvo type="min"/>
        <cfvo type="percentile" val="50"/>
        <cfvo type="max"/>
        <color rgb="FF63BE7B"/>
        <color rgb="FFFFEB84"/>
        <color rgb="FFF8696B"/>
      </colorScale>
    </cfRule>
  </conditionalFormatting>
  <conditionalFormatting sqref="H410:H414">
    <cfRule type="expression" dxfId="2545" priority="6445">
      <formula>$D$6="Нет"</formula>
    </cfRule>
  </conditionalFormatting>
  <conditionalFormatting sqref="H411:H414">
    <cfRule type="expression" dxfId="2544" priority="7153" stopIfTrue="1">
      <formula>$D$6="Да"</formula>
    </cfRule>
    <cfRule type="colorScale" priority="7152">
      <colorScale>
        <cfvo type="min"/>
        <cfvo type="percentile" val="50"/>
        <cfvo type="max"/>
        <color rgb="FF63BE7B"/>
        <color rgb="FFFFEB84"/>
        <color rgb="FFF8696B"/>
      </colorScale>
    </cfRule>
  </conditionalFormatting>
  <conditionalFormatting sqref="H422">
    <cfRule type="expression" dxfId="2543" priority="6444" stopIfTrue="1">
      <formula>$D$6="Да"</formula>
    </cfRule>
    <cfRule type="colorScale" priority="6443">
      <colorScale>
        <cfvo type="min"/>
        <cfvo type="percentile" val="50"/>
        <cfvo type="max"/>
        <color rgb="FF63BE7B"/>
        <color rgb="FFFFEB84"/>
        <color rgb="FFF8696B"/>
      </colorScale>
    </cfRule>
  </conditionalFormatting>
  <conditionalFormatting sqref="H422:H426">
    <cfRule type="expression" dxfId="2542" priority="6442">
      <formula>$D$6="Нет"</formula>
    </cfRule>
  </conditionalFormatting>
  <conditionalFormatting sqref="H423:H426">
    <cfRule type="expression" dxfId="2541" priority="7128" stopIfTrue="1">
      <formula>$D$6="Да"</formula>
    </cfRule>
    <cfRule type="colorScale" priority="7127">
      <colorScale>
        <cfvo type="min"/>
        <cfvo type="percentile" val="50"/>
        <cfvo type="max"/>
        <color rgb="FF63BE7B"/>
        <color rgb="FFFFEB84"/>
        <color rgb="FFF8696B"/>
      </colorScale>
    </cfRule>
  </conditionalFormatting>
  <conditionalFormatting sqref="H435">
    <cfRule type="expression" dxfId="2540" priority="6441" stopIfTrue="1">
      <formula>$D$6="Да"</formula>
    </cfRule>
    <cfRule type="colorScale" priority="6440">
      <colorScale>
        <cfvo type="min"/>
        <cfvo type="percentile" val="50"/>
        <cfvo type="max"/>
        <color rgb="FF63BE7B"/>
        <color rgb="FFFFEB84"/>
        <color rgb="FFF8696B"/>
      </colorScale>
    </cfRule>
  </conditionalFormatting>
  <conditionalFormatting sqref="H436">
    <cfRule type="expression" dxfId="2539" priority="189">
      <formula>$D$6="Нет"</formula>
    </cfRule>
    <cfRule type="colorScale" priority="190">
      <colorScale>
        <cfvo type="min"/>
        <cfvo type="percentile" val="50"/>
        <cfvo type="max"/>
        <color rgb="FF63BE7B"/>
        <color rgb="FFFFEB84"/>
        <color rgb="FFF8696B"/>
      </colorScale>
    </cfRule>
    <cfRule type="expression" dxfId="2538" priority="191" stopIfTrue="1">
      <formula>$D$6="Да"</formula>
    </cfRule>
  </conditionalFormatting>
  <conditionalFormatting sqref="H437:H439">
    <cfRule type="expression" dxfId="2537" priority="7103" stopIfTrue="1">
      <formula>$D$6="Да"</formula>
    </cfRule>
    <cfRule type="colorScale" priority="7102">
      <colorScale>
        <cfvo type="min"/>
        <cfvo type="percentile" val="50"/>
        <cfvo type="max"/>
        <color rgb="FF63BE7B"/>
        <color rgb="FFFFEB84"/>
        <color rgb="FFF8696B"/>
      </colorScale>
    </cfRule>
    <cfRule type="expression" dxfId="2536" priority="7101">
      <formula>$D$6="Нет"</formula>
    </cfRule>
  </conditionalFormatting>
  <conditionalFormatting sqref="H447">
    <cfRule type="expression" dxfId="2535" priority="6438" stopIfTrue="1">
      <formula>$D$6="Да"</formula>
    </cfRule>
    <cfRule type="colorScale" priority="6437">
      <colorScale>
        <cfvo type="min"/>
        <cfvo type="percentile" val="50"/>
        <cfvo type="max"/>
        <color rgb="FF63BE7B"/>
        <color rgb="FFFFEB84"/>
        <color rgb="FFF8696B"/>
      </colorScale>
    </cfRule>
  </conditionalFormatting>
  <conditionalFormatting sqref="H447:H451">
    <cfRule type="expression" dxfId="2534" priority="6436">
      <formula>$D$6="Нет"</formula>
    </cfRule>
  </conditionalFormatting>
  <conditionalFormatting sqref="H448:H451">
    <cfRule type="colorScale" priority="6968">
      <colorScale>
        <cfvo type="min"/>
        <cfvo type="percentile" val="50"/>
        <cfvo type="max"/>
        <color rgb="FF63BE7B"/>
        <color rgb="FFFFEB84"/>
        <color rgb="FFF8696B"/>
      </colorScale>
    </cfRule>
    <cfRule type="expression" dxfId="2533" priority="6969" stopIfTrue="1">
      <formula>$D$6="Да"</formula>
    </cfRule>
  </conditionalFormatting>
  <conditionalFormatting sqref="H459">
    <cfRule type="colorScale" priority="6181">
      <colorScale>
        <cfvo type="min"/>
        <cfvo type="percentile" val="50"/>
        <cfvo type="max"/>
        <color rgb="FF63BE7B"/>
        <color rgb="FFFFEB84"/>
        <color rgb="FFF8696B"/>
      </colorScale>
    </cfRule>
    <cfRule type="expression" dxfId="2532" priority="6182" stopIfTrue="1">
      <formula>$D$6="Да"</formula>
    </cfRule>
  </conditionalFormatting>
  <conditionalFormatting sqref="H459:H463">
    <cfRule type="expression" dxfId="2531" priority="6180">
      <formula>$D$6="Нет"</formula>
    </cfRule>
  </conditionalFormatting>
  <conditionalFormatting sqref="H460:H463">
    <cfRule type="colorScale" priority="6212">
      <colorScale>
        <cfvo type="min"/>
        <cfvo type="percentile" val="50"/>
        <cfvo type="max"/>
        <color rgb="FF63BE7B"/>
        <color rgb="FFFFEB84"/>
        <color rgb="FFF8696B"/>
      </colorScale>
    </cfRule>
    <cfRule type="expression" dxfId="2530" priority="6213" stopIfTrue="1">
      <formula>$D$6="Да"</formula>
    </cfRule>
  </conditionalFormatting>
  <conditionalFormatting sqref="H471">
    <cfRule type="expression" dxfId="2529" priority="6127" stopIfTrue="1">
      <formula>$D$6="Да"</formula>
    </cfRule>
    <cfRule type="colorScale" priority="6126">
      <colorScale>
        <cfvo type="min"/>
        <cfvo type="percentile" val="50"/>
        <cfvo type="max"/>
        <color rgb="FF63BE7B"/>
        <color rgb="FFFFEB84"/>
        <color rgb="FFF8696B"/>
      </colorScale>
    </cfRule>
  </conditionalFormatting>
  <conditionalFormatting sqref="H471:H475">
    <cfRule type="expression" dxfId="2528" priority="6125">
      <formula>$D$6="Нет"</formula>
    </cfRule>
  </conditionalFormatting>
  <conditionalFormatting sqref="H472:H475">
    <cfRule type="expression" dxfId="2527" priority="6158" stopIfTrue="1">
      <formula>$D$6="Да"</formula>
    </cfRule>
    <cfRule type="colorScale" priority="6157">
      <colorScale>
        <cfvo type="min"/>
        <cfvo type="percentile" val="50"/>
        <cfvo type="max"/>
        <color rgb="FF63BE7B"/>
        <color rgb="FFFFEB84"/>
        <color rgb="FFF8696B"/>
      </colorScale>
    </cfRule>
  </conditionalFormatting>
  <conditionalFormatting sqref="H483">
    <cfRule type="colorScale" priority="6071">
      <colorScale>
        <cfvo type="min"/>
        <cfvo type="percentile" val="50"/>
        <cfvo type="max"/>
        <color rgb="FF63BE7B"/>
        <color rgb="FFFFEB84"/>
        <color rgb="FFF8696B"/>
      </colorScale>
    </cfRule>
    <cfRule type="expression" dxfId="2526" priority="6072" stopIfTrue="1">
      <formula>$D$6="Да"</formula>
    </cfRule>
  </conditionalFormatting>
  <conditionalFormatting sqref="H483:H487">
    <cfRule type="expression" dxfId="2525" priority="6070">
      <formula>$D$6="Нет"</formula>
    </cfRule>
  </conditionalFormatting>
  <conditionalFormatting sqref="H484:H487">
    <cfRule type="expression" dxfId="2524" priority="6103" stopIfTrue="1">
      <formula>$D$6="Да"</formula>
    </cfRule>
    <cfRule type="colorScale" priority="6102">
      <colorScale>
        <cfvo type="min"/>
        <cfvo type="percentile" val="50"/>
        <cfvo type="max"/>
        <color rgb="FF63BE7B"/>
        <color rgb="FFFFEB84"/>
        <color rgb="FFF8696B"/>
      </colorScale>
    </cfRule>
  </conditionalFormatting>
  <conditionalFormatting sqref="H494">
    <cfRule type="colorScale" priority="5904">
      <colorScale>
        <cfvo type="min"/>
        <cfvo type="percentile" val="50"/>
        <cfvo type="max"/>
        <color rgb="FF63BE7B"/>
        <color rgb="FFFFEB84"/>
        <color rgb="FFF8696B"/>
      </colorScale>
    </cfRule>
    <cfRule type="expression" dxfId="2523" priority="5905" stopIfTrue="1">
      <formula>$D$6="Да"</formula>
    </cfRule>
  </conditionalFormatting>
  <conditionalFormatting sqref="H495">
    <cfRule type="colorScale" priority="181">
      <colorScale>
        <cfvo type="min"/>
        <cfvo type="percentile" val="50"/>
        <cfvo type="max"/>
        <color rgb="FF63BE7B"/>
        <color rgb="FFFFEB84"/>
        <color rgb="FFF8696B"/>
      </colorScale>
    </cfRule>
    <cfRule type="expression" dxfId="2522" priority="180">
      <formula>$D$6="Нет"</formula>
    </cfRule>
    <cfRule type="expression" dxfId="2521" priority="182" stopIfTrue="1">
      <formula>$D$6="Да"</formula>
    </cfRule>
  </conditionalFormatting>
  <conditionalFormatting sqref="H496:H498">
    <cfRule type="colorScale" priority="5984">
      <colorScale>
        <cfvo type="min"/>
        <cfvo type="percentile" val="50"/>
        <cfvo type="max"/>
        <color rgb="FF63BE7B"/>
        <color rgb="FFFFEB84"/>
        <color rgb="FFF8696B"/>
      </colorScale>
    </cfRule>
    <cfRule type="expression" dxfId="2520" priority="5985" stopIfTrue="1">
      <formula>$D$6="Да"</formula>
    </cfRule>
    <cfRule type="expression" dxfId="2519" priority="5983">
      <formula>$D$6="Нет"</formula>
    </cfRule>
  </conditionalFormatting>
  <conditionalFormatting sqref="H506">
    <cfRule type="expression" dxfId="2518" priority="5902" stopIfTrue="1">
      <formula>$D$6="Да"</formula>
    </cfRule>
    <cfRule type="colorScale" priority="5901">
      <colorScale>
        <cfvo type="min"/>
        <cfvo type="percentile" val="50"/>
        <cfvo type="max"/>
        <color rgb="FF63BE7B"/>
        <color rgb="FFFFEB84"/>
        <color rgb="FFF8696B"/>
      </colorScale>
    </cfRule>
  </conditionalFormatting>
  <conditionalFormatting sqref="H506:H510">
    <cfRule type="expression" dxfId="2517" priority="5900">
      <formula>$D$6="Нет"</formula>
    </cfRule>
  </conditionalFormatting>
  <conditionalFormatting sqref="H507:H510">
    <cfRule type="colorScale" priority="5959">
      <colorScale>
        <cfvo type="min"/>
        <cfvo type="percentile" val="50"/>
        <cfvo type="max"/>
        <color rgb="FF63BE7B"/>
        <color rgb="FFFFEB84"/>
        <color rgb="FFF8696B"/>
      </colorScale>
    </cfRule>
    <cfRule type="expression" dxfId="2516" priority="5960" stopIfTrue="1">
      <formula>$D$6="Да"</formula>
    </cfRule>
  </conditionalFormatting>
  <conditionalFormatting sqref="H518">
    <cfRule type="expression" dxfId="2515" priority="5862" stopIfTrue="1">
      <formula>$D$6="Да"</formula>
    </cfRule>
    <cfRule type="colorScale" priority="5861">
      <colorScale>
        <cfvo type="min"/>
        <cfvo type="percentile" val="50"/>
        <cfvo type="max"/>
        <color rgb="FF63BE7B"/>
        <color rgb="FFFFEB84"/>
        <color rgb="FFF8696B"/>
      </colorScale>
    </cfRule>
  </conditionalFormatting>
  <conditionalFormatting sqref="H518:H522">
    <cfRule type="expression" dxfId="2514" priority="5860">
      <formula>$D$6="Нет"</formula>
    </cfRule>
  </conditionalFormatting>
  <conditionalFormatting sqref="H519:H522">
    <cfRule type="expression" dxfId="2513" priority="5872" stopIfTrue="1">
      <formula>$D$6="Да"</formula>
    </cfRule>
    <cfRule type="colorScale" priority="5871">
      <colorScale>
        <cfvo type="min"/>
        <cfvo type="percentile" val="50"/>
        <cfvo type="max"/>
        <color rgb="FF63BE7B"/>
        <color rgb="FFFFEB84"/>
        <color rgb="FFF8696B"/>
      </colorScale>
    </cfRule>
  </conditionalFormatting>
  <conditionalFormatting sqref="H530">
    <cfRule type="expression" dxfId="2512" priority="5828" stopIfTrue="1">
      <formula>$D$6="Да"</formula>
    </cfRule>
    <cfRule type="colorScale" priority="5827">
      <colorScale>
        <cfvo type="min"/>
        <cfvo type="percentile" val="50"/>
        <cfvo type="max"/>
        <color rgb="FF63BE7B"/>
        <color rgb="FFFFEB84"/>
        <color rgb="FFF8696B"/>
      </colorScale>
    </cfRule>
  </conditionalFormatting>
  <conditionalFormatting sqref="H530:H534">
    <cfRule type="expression" dxfId="2511" priority="5826">
      <formula>$D$6="Нет"</formula>
    </cfRule>
  </conditionalFormatting>
  <conditionalFormatting sqref="H531:H534">
    <cfRule type="expression" dxfId="2510" priority="5838" stopIfTrue="1">
      <formula>$D$6="Да"</formula>
    </cfRule>
    <cfRule type="colorScale" priority="5837">
      <colorScale>
        <cfvo type="min"/>
        <cfvo type="percentile" val="50"/>
        <cfvo type="max"/>
        <color rgb="FF63BE7B"/>
        <color rgb="FFFFEB84"/>
        <color rgb="FFF8696B"/>
      </colorScale>
    </cfRule>
  </conditionalFormatting>
  <conditionalFormatting sqref="H542">
    <cfRule type="colorScale" priority="5793">
      <colorScale>
        <cfvo type="min"/>
        <cfvo type="percentile" val="50"/>
        <cfvo type="max"/>
        <color rgb="FF63BE7B"/>
        <color rgb="FFFFEB84"/>
        <color rgb="FFF8696B"/>
      </colorScale>
    </cfRule>
    <cfRule type="expression" dxfId="2509" priority="5794" stopIfTrue="1">
      <formula>$D$6="Да"</formula>
    </cfRule>
  </conditionalFormatting>
  <conditionalFormatting sqref="H542:H546">
    <cfRule type="expression" dxfId="2508" priority="5792">
      <formula>$D$6="Нет"</formula>
    </cfRule>
  </conditionalFormatting>
  <conditionalFormatting sqref="H543:H546">
    <cfRule type="expression" dxfId="2507" priority="5804" stopIfTrue="1">
      <formula>$D$6="Да"</formula>
    </cfRule>
    <cfRule type="colorScale" priority="5803">
      <colorScale>
        <cfvo type="min"/>
        <cfvo type="percentile" val="50"/>
        <cfvo type="max"/>
        <color rgb="FF63BE7B"/>
        <color rgb="FFFFEB84"/>
        <color rgb="FFF8696B"/>
      </colorScale>
    </cfRule>
  </conditionalFormatting>
  <conditionalFormatting sqref="H554">
    <cfRule type="expression" dxfId="2506" priority="5627" stopIfTrue="1">
      <formula>$D$6="Да"</formula>
    </cfRule>
    <cfRule type="colorScale" priority="5626">
      <colorScale>
        <cfvo type="min"/>
        <cfvo type="percentile" val="50"/>
        <cfvo type="max"/>
        <color rgb="FF63BE7B"/>
        <color rgb="FFFFEB84"/>
        <color rgb="FFF8696B"/>
      </colorScale>
    </cfRule>
  </conditionalFormatting>
  <conditionalFormatting sqref="H554:H558">
    <cfRule type="expression" dxfId="2505" priority="5625">
      <formula>$D$6="Нет"</formula>
    </cfRule>
  </conditionalFormatting>
  <conditionalFormatting sqref="H555:H558">
    <cfRule type="colorScale" priority="5706">
      <colorScale>
        <cfvo type="min"/>
        <cfvo type="percentile" val="50"/>
        <cfvo type="max"/>
        <color rgb="FF63BE7B"/>
        <color rgb="FFFFEB84"/>
        <color rgb="FFF8696B"/>
      </colorScale>
    </cfRule>
    <cfRule type="expression" dxfId="2504" priority="5707" stopIfTrue="1">
      <formula>$D$6="Да"</formula>
    </cfRule>
  </conditionalFormatting>
  <conditionalFormatting sqref="H566">
    <cfRule type="expression" dxfId="2503" priority="5624" stopIfTrue="1">
      <formula>$D$6="Да"</formula>
    </cfRule>
    <cfRule type="colorScale" priority="5623">
      <colorScale>
        <cfvo type="min"/>
        <cfvo type="percentile" val="50"/>
        <cfvo type="max"/>
        <color rgb="FF63BE7B"/>
        <color rgb="FFFFEB84"/>
        <color rgb="FFF8696B"/>
      </colorScale>
    </cfRule>
  </conditionalFormatting>
  <conditionalFormatting sqref="H566:H570">
    <cfRule type="expression" dxfId="2502" priority="5622">
      <formula>$D$6="Нет"</formula>
    </cfRule>
  </conditionalFormatting>
  <conditionalFormatting sqref="H567:H570">
    <cfRule type="expression" dxfId="2501" priority="5682" stopIfTrue="1">
      <formula>$D$6="Да"</formula>
    </cfRule>
    <cfRule type="colorScale" priority="5681">
      <colorScale>
        <cfvo type="min"/>
        <cfvo type="percentile" val="50"/>
        <cfvo type="max"/>
        <color rgb="FF63BE7B"/>
        <color rgb="FFFFEB84"/>
        <color rgb="FFF8696B"/>
      </colorScale>
    </cfRule>
  </conditionalFormatting>
  <conditionalFormatting sqref="H578">
    <cfRule type="expression" dxfId="2500" priority="5584" stopIfTrue="1">
      <formula>$D$6="Да"</formula>
    </cfRule>
    <cfRule type="colorScale" priority="5583">
      <colorScale>
        <cfvo type="min"/>
        <cfvo type="percentile" val="50"/>
        <cfvo type="max"/>
        <color rgb="FF63BE7B"/>
        <color rgb="FFFFEB84"/>
        <color rgb="FFF8696B"/>
      </colorScale>
    </cfRule>
  </conditionalFormatting>
  <conditionalFormatting sqref="H578:H582">
    <cfRule type="expression" dxfId="2499" priority="5582">
      <formula>$D$6="Нет"</formula>
    </cfRule>
  </conditionalFormatting>
  <conditionalFormatting sqref="H579:H582">
    <cfRule type="colorScale" priority="5593">
      <colorScale>
        <cfvo type="min"/>
        <cfvo type="percentile" val="50"/>
        <cfvo type="max"/>
        <color rgb="FF63BE7B"/>
        <color rgb="FFFFEB84"/>
        <color rgb="FFF8696B"/>
      </colorScale>
    </cfRule>
    <cfRule type="expression" dxfId="2498" priority="5594" stopIfTrue="1">
      <formula>$D$6="Да"</formula>
    </cfRule>
  </conditionalFormatting>
  <conditionalFormatting sqref="H590">
    <cfRule type="expression" dxfId="2497" priority="5550" stopIfTrue="1">
      <formula>$D$6="Да"</formula>
    </cfRule>
    <cfRule type="colorScale" priority="5549">
      <colorScale>
        <cfvo type="min"/>
        <cfvo type="percentile" val="50"/>
        <cfvo type="max"/>
        <color rgb="FF63BE7B"/>
        <color rgb="FFFFEB84"/>
        <color rgb="FFF8696B"/>
      </colorScale>
    </cfRule>
  </conditionalFormatting>
  <conditionalFormatting sqref="H590:H594">
    <cfRule type="expression" dxfId="2496" priority="5548">
      <formula>$D$6="Нет"</formula>
    </cfRule>
  </conditionalFormatting>
  <conditionalFormatting sqref="H591:H594">
    <cfRule type="expression" dxfId="2495" priority="5560" stopIfTrue="1">
      <formula>$D$6="Да"</formula>
    </cfRule>
    <cfRule type="colorScale" priority="5559">
      <colorScale>
        <cfvo type="min"/>
        <cfvo type="percentile" val="50"/>
        <cfvo type="max"/>
        <color rgb="FF63BE7B"/>
        <color rgb="FFFFEB84"/>
        <color rgb="FFF8696B"/>
      </colorScale>
    </cfRule>
  </conditionalFormatting>
  <conditionalFormatting sqref="H602">
    <cfRule type="expression" dxfId="2494" priority="5516" stopIfTrue="1">
      <formula>$D$6="Да"</formula>
    </cfRule>
    <cfRule type="colorScale" priority="5515">
      <colorScale>
        <cfvo type="min"/>
        <cfvo type="percentile" val="50"/>
        <cfvo type="max"/>
        <color rgb="FF63BE7B"/>
        <color rgb="FFFFEB84"/>
        <color rgb="FFF8696B"/>
      </colorScale>
    </cfRule>
  </conditionalFormatting>
  <conditionalFormatting sqref="H602:H606">
    <cfRule type="expression" dxfId="2493" priority="5514">
      <formula>$D$6="Нет"</formula>
    </cfRule>
  </conditionalFormatting>
  <conditionalFormatting sqref="H603:H606">
    <cfRule type="expression" dxfId="2492" priority="5526" stopIfTrue="1">
      <formula>$D$6="Да"</formula>
    </cfRule>
    <cfRule type="colorScale" priority="5525">
      <colorScale>
        <cfvo type="min"/>
        <cfvo type="percentile" val="50"/>
        <cfvo type="max"/>
        <color rgb="FF63BE7B"/>
        <color rgb="FFFFEB84"/>
        <color rgb="FFF8696B"/>
      </colorScale>
    </cfRule>
  </conditionalFormatting>
  <conditionalFormatting sqref="H616">
    <cfRule type="expression" dxfId="2491" priority="5175" stopIfTrue="1">
      <formula>$D$6="Да"</formula>
    </cfRule>
    <cfRule type="colorScale" priority="5174">
      <colorScale>
        <cfvo type="min"/>
        <cfvo type="percentile" val="50"/>
        <cfvo type="max"/>
        <color rgb="FF63BE7B"/>
        <color rgb="FFFFEB84"/>
        <color rgb="FFF8696B"/>
      </colorScale>
    </cfRule>
  </conditionalFormatting>
  <conditionalFormatting sqref="H616:H620">
    <cfRule type="expression" dxfId="2490" priority="5173">
      <formula>$D$6="Нет"</formula>
    </cfRule>
  </conditionalFormatting>
  <conditionalFormatting sqref="H617:H620">
    <cfRule type="colorScale" priority="5184">
      <colorScale>
        <cfvo type="min"/>
        <cfvo type="percentile" val="50"/>
        <cfvo type="max"/>
        <color rgb="FF63BE7B"/>
        <color rgb="FFFFEB84"/>
        <color rgb="FFF8696B"/>
      </colorScale>
    </cfRule>
    <cfRule type="expression" dxfId="2489" priority="5185" stopIfTrue="1">
      <formula>$D$6="Да"</formula>
    </cfRule>
  </conditionalFormatting>
  <conditionalFormatting sqref="H628">
    <cfRule type="colorScale" priority="5140">
      <colorScale>
        <cfvo type="min"/>
        <cfvo type="percentile" val="50"/>
        <cfvo type="max"/>
        <color rgb="FF63BE7B"/>
        <color rgb="FFFFEB84"/>
        <color rgb="FFF8696B"/>
      </colorScale>
    </cfRule>
    <cfRule type="expression" dxfId="2488" priority="5141" stopIfTrue="1">
      <formula>$D$6="Да"</formula>
    </cfRule>
  </conditionalFormatting>
  <conditionalFormatting sqref="H628:H632">
    <cfRule type="expression" dxfId="2487" priority="5139">
      <formula>$D$6="Нет"</formula>
    </cfRule>
  </conditionalFormatting>
  <conditionalFormatting sqref="H629:H632">
    <cfRule type="colorScale" priority="5150">
      <colorScale>
        <cfvo type="min"/>
        <cfvo type="percentile" val="50"/>
        <cfvo type="max"/>
        <color rgb="FF63BE7B"/>
        <color rgb="FFFFEB84"/>
        <color rgb="FFF8696B"/>
      </colorScale>
    </cfRule>
    <cfRule type="expression" dxfId="2486" priority="5151" stopIfTrue="1">
      <formula>$D$6="Да"</formula>
    </cfRule>
  </conditionalFormatting>
  <conditionalFormatting sqref="H640">
    <cfRule type="expression" dxfId="2485" priority="5107" stopIfTrue="1">
      <formula>$D$6="Да"</formula>
    </cfRule>
    <cfRule type="colorScale" priority="5106">
      <colorScale>
        <cfvo type="min"/>
        <cfvo type="percentile" val="50"/>
        <cfvo type="max"/>
        <color rgb="FF63BE7B"/>
        <color rgb="FFFFEB84"/>
        <color rgb="FFF8696B"/>
      </colorScale>
    </cfRule>
  </conditionalFormatting>
  <conditionalFormatting sqref="H640:H644">
    <cfRule type="expression" dxfId="2484" priority="5105">
      <formula>$D$6="Нет"</formula>
    </cfRule>
  </conditionalFormatting>
  <conditionalFormatting sqref="H641:H644">
    <cfRule type="expression" dxfId="2483" priority="5117" stopIfTrue="1">
      <formula>$D$6="Да"</formula>
    </cfRule>
    <cfRule type="colorScale" priority="5116">
      <colorScale>
        <cfvo type="min"/>
        <cfvo type="percentile" val="50"/>
        <cfvo type="max"/>
        <color rgb="FF63BE7B"/>
        <color rgb="FFFFEB84"/>
        <color rgb="FFF8696B"/>
      </colorScale>
    </cfRule>
  </conditionalFormatting>
  <conditionalFormatting sqref="H653">
    <cfRule type="expression" dxfId="2482" priority="4835" stopIfTrue="1">
      <formula>$D$6="Да"</formula>
    </cfRule>
    <cfRule type="colorScale" priority="4834">
      <colorScale>
        <cfvo type="min"/>
        <cfvo type="percentile" val="50"/>
        <cfvo type="max"/>
        <color rgb="FF63BE7B"/>
        <color rgb="FFFFEB84"/>
        <color rgb="FFF8696B"/>
      </colorScale>
    </cfRule>
  </conditionalFormatting>
  <conditionalFormatting sqref="H654">
    <cfRule type="colorScale" priority="172">
      <colorScale>
        <cfvo type="min"/>
        <cfvo type="percentile" val="50"/>
        <cfvo type="max"/>
        <color rgb="FF63BE7B"/>
        <color rgb="FFFFEB84"/>
        <color rgb="FFF8696B"/>
      </colorScale>
    </cfRule>
    <cfRule type="expression" dxfId="2481" priority="171">
      <formula>$D$6="Нет"</formula>
    </cfRule>
    <cfRule type="expression" dxfId="2480" priority="173" stopIfTrue="1">
      <formula>$D$6="Да"</formula>
    </cfRule>
  </conditionalFormatting>
  <conditionalFormatting sqref="H655:H657">
    <cfRule type="expression" dxfId="2479" priority="4915" stopIfTrue="1">
      <formula>$D$6="Да"</formula>
    </cfRule>
    <cfRule type="colorScale" priority="4914">
      <colorScale>
        <cfvo type="min"/>
        <cfvo type="percentile" val="50"/>
        <cfvo type="max"/>
        <color rgb="FF63BE7B"/>
        <color rgb="FFFFEB84"/>
        <color rgb="FFF8696B"/>
      </colorScale>
    </cfRule>
    <cfRule type="expression" dxfId="2478" priority="4913">
      <formula>$D$6="Нет"</formula>
    </cfRule>
  </conditionalFormatting>
  <conditionalFormatting sqref="H665">
    <cfRule type="expression" dxfId="2477" priority="4832" stopIfTrue="1">
      <formula>$D$6="Да"</formula>
    </cfRule>
    <cfRule type="colorScale" priority="4831">
      <colorScale>
        <cfvo type="min"/>
        <cfvo type="percentile" val="50"/>
        <cfvo type="max"/>
        <color rgb="FF63BE7B"/>
        <color rgb="FFFFEB84"/>
        <color rgb="FFF8696B"/>
      </colorScale>
    </cfRule>
  </conditionalFormatting>
  <conditionalFormatting sqref="H665:H669">
    <cfRule type="expression" dxfId="2476" priority="4830">
      <formula>$D$6="Нет"</formula>
    </cfRule>
  </conditionalFormatting>
  <conditionalFormatting sqref="H666:H669">
    <cfRule type="expression" dxfId="2475" priority="4890" stopIfTrue="1">
      <formula>$D$6="Да"</formula>
    </cfRule>
    <cfRule type="colorScale" priority="4889">
      <colorScale>
        <cfvo type="min"/>
        <cfvo type="percentile" val="50"/>
        <cfvo type="max"/>
        <color rgb="FF63BE7B"/>
        <color rgb="FFFFEB84"/>
        <color rgb="FFF8696B"/>
      </colorScale>
    </cfRule>
  </conditionalFormatting>
  <conditionalFormatting sqref="H677">
    <cfRule type="expression" dxfId="2474" priority="4792" stopIfTrue="1">
      <formula>$D$6="Да"</formula>
    </cfRule>
    <cfRule type="colorScale" priority="4791">
      <colorScale>
        <cfvo type="min"/>
        <cfvo type="percentile" val="50"/>
        <cfvo type="max"/>
        <color rgb="FF63BE7B"/>
        <color rgb="FFFFEB84"/>
        <color rgb="FFF8696B"/>
      </colorScale>
    </cfRule>
  </conditionalFormatting>
  <conditionalFormatting sqref="H677:H681">
    <cfRule type="expression" dxfId="2473" priority="4790">
      <formula>$D$6="Нет"</formula>
    </cfRule>
  </conditionalFormatting>
  <conditionalFormatting sqref="H678:H681">
    <cfRule type="colorScale" priority="4801">
      <colorScale>
        <cfvo type="min"/>
        <cfvo type="percentile" val="50"/>
        <cfvo type="max"/>
        <color rgb="FF63BE7B"/>
        <color rgb="FFFFEB84"/>
        <color rgb="FFF8696B"/>
      </colorScale>
    </cfRule>
    <cfRule type="expression" dxfId="2472" priority="4802" stopIfTrue="1">
      <formula>$D$6="Да"</formula>
    </cfRule>
  </conditionalFormatting>
  <conditionalFormatting sqref="H689">
    <cfRule type="expression" dxfId="2471" priority="4758" stopIfTrue="1">
      <formula>$D$6="Да"</formula>
    </cfRule>
    <cfRule type="colorScale" priority="4757">
      <colorScale>
        <cfvo type="min"/>
        <cfvo type="percentile" val="50"/>
        <cfvo type="max"/>
        <color rgb="FF63BE7B"/>
        <color rgb="FFFFEB84"/>
        <color rgb="FFF8696B"/>
      </colorScale>
    </cfRule>
  </conditionalFormatting>
  <conditionalFormatting sqref="H689:H693">
    <cfRule type="expression" dxfId="2470" priority="4756">
      <formula>$D$6="Нет"</formula>
    </cfRule>
  </conditionalFormatting>
  <conditionalFormatting sqref="H690:H693">
    <cfRule type="expression" dxfId="2469" priority="4768" stopIfTrue="1">
      <formula>$D$6="Да"</formula>
    </cfRule>
    <cfRule type="colorScale" priority="4767">
      <colorScale>
        <cfvo type="min"/>
        <cfvo type="percentile" val="50"/>
        <cfvo type="max"/>
        <color rgb="FF63BE7B"/>
        <color rgb="FFFFEB84"/>
        <color rgb="FFF8696B"/>
      </colorScale>
    </cfRule>
  </conditionalFormatting>
  <conditionalFormatting sqref="H701">
    <cfRule type="colorScale" priority="4723">
      <colorScale>
        <cfvo type="min"/>
        <cfvo type="percentile" val="50"/>
        <cfvo type="max"/>
        <color rgb="FF63BE7B"/>
        <color rgb="FFFFEB84"/>
        <color rgb="FFF8696B"/>
      </colorScale>
    </cfRule>
    <cfRule type="expression" dxfId="2468" priority="4724" stopIfTrue="1">
      <formula>$D$6="Да"</formula>
    </cfRule>
  </conditionalFormatting>
  <conditionalFormatting sqref="H701:H705">
    <cfRule type="expression" dxfId="2467" priority="4722">
      <formula>$D$6="Нет"</formula>
    </cfRule>
  </conditionalFormatting>
  <conditionalFormatting sqref="H702:H705">
    <cfRule type="colorScale" priority="4733">
      <colorScale>
        <cfvo type="min"/>
        <cfvo type="percentile" val="50"/>
        <cfvo type="max"/>
        <color rgb="FF63BE7B"/>
        <color rgb="FFFFEB84"/>
        <color rgb="FFF8696B"/>
      </colorScale>
    </cfRule>
    <cfRule type="expression" dxfId="2466" priority="4734" stopIfTrue="1">
      <formula>$D$6="Да"</formula>
    </cfRule>
  </conditionalFormatting>
  <conditionalFormatting sqref="H712">
    <cfRule type="expression" dxfId="2465" priority="4599" stopIfTrue="1">
      <formula>$D$6="Да"</formula>
    </cfRule>
    <cfRule type="colorScale" priority="4598">
      <colorScale>
        <cfvo type="min"/>
        <cfvo type="percentile" val="50"/>
        <cfvo type="max"/>
        <color rgb="FF63BE7B"/>
        <color rgb="FFFFEB84"/>
        <color rgb="FFF8696B"/>
      </colorScale>
    </cfRule>
  </conditionalFormatting>
  <conditionalFormatting sqref="H713">
    <cfRule type="expression" dxfId="2464" priority="164" stopIfTrue="1">
      <formula>$D$6="Да"</formula>
    </cfRule>
    <cfRule type="colorScale" priority="163">
      <colorScale>
        <cfvo type="min"/>
        <cfvo type="percentile" val="50"/>
        <cfvo type="max"/>
        <color rgb="FF63BE7B"/>
        <color rgb="FFFFEB84"/>
        <color rgb="FFF8696B"/>
      </colorScale>
    </cfRule>
    <cfRule type="expression" dxfId="2463" priority="162">
      <formula>$D$6="Нет"</formula>
    </cfRule>
  </conditionalFormatting>
  <conditionalFormatting sqref="H714:H716">
    <cfRule type="expression" dxfId="2462" priority="4635">
      <formula>$D$6="Нет"</formula>
    </cfRule>
    <cfRule type="expression" dxfId="2461" priority="4637" stopIfTrue="1">
      <formula>$D$6="Да"</formula>
    </cfRule>
    <cfRule type="colorScale" priority="4636">
      <colorScale>
        <cfvo type="min"/>
        <cfvo type="percentile" val="50"/>
        <cfvo type="max"/>
        <color rgb="FF63BE7B"/>
        <color rgb="FFFFEB84"/>
        <color rgb="FFF8696B"/>
      </colorScale>
    </cfRule>
  </conditionalFormatting>
  <conditionalFormatting sqref="H724">
    <cfRule type="colorScale" priority="4595">
      <colorScale>
        <cfvo type="min"/>
        <cfvo type="percentile" val="50"/>
        <cfvo type="max"/>
        <color rgb="FF63BE7B"/>
        <color rgb="FFFFEB84"/>
        <color rgb="FFF8696B"/>
      </colorScale>
    </cfRule>
    <cfRule type="expression" dxfId="2460" priority="4596" stopIfTrue="1">
      <formula>$D$6="Да"</formula>
    </cfRule>
  </conditionalFormatting>
  <conditionalFormatting sqref="H724:H728">
    <cfRule type="expression" dxfId="2459" priority="4594">
      <formula>$D$6="Нет"</formula>
    </cfRule>
  </conditionalFormatting>
  <conditionalFormatting sqref="H725:H728">
    <cfRule type="colorScale" priority="4611">
      <colorScale>
        <cfvo type="min"/>
        <cfvo type="percentile" val="50"/>
        <cfvo type="max"/>
        <color rgb="FF63BE7B"/>
        <color rgb="FFFFEB84"/>
        <color rgb="FFF8696B"/>
      </colorScale>
    </cfRule>
    <cfRule type="expression" dxfId="2458" priority="4612" stopIfTrue="1">
      <formula>$D$6="Да"</formula>
    </cfRule>
  </conditionalFormatting>
  <conditionalFormatting sqref="H736">
    <cfRule type="colorScale" priority="4555">
      <colorScale>
        <cfvo type="min"/>
        <cfvo type="percentile" val="50"/>
        <cfvo type="max"/>
        <color rgb="FF63BE7B"/>
        <color rgb="FFFFEB84"/>
        <color rgb="FFF8696B"/>
      </colorScale>
    </cfRule>
    <cfRule type="expression" dxfId="2457" priority="4556" stopIfTrue="1">
      <formula>$D$6="Да"</formula>
    </cfRule>
  </conditionalFormatting>
  <conditionalFormatting sqref="H736:H740">
    <cfRule type="expression" dxfId="2456" priority="4554">
      <formula>$D$6="Нет"</formula>
    </cfRule>
  </conditionalFormatting>
  <conditionalFormatting sqref="H737:H740">
    <cfRule type="expression" dxfId="2455" priority="4566" stopIfTrue="1">
      <formula>$D$6="Да"</formula>
    </cfRule>
    <cfRule type="colorScale" priority="4565">
      <colorScale>
        <cfvo type="min"/>
        <cfvo type="percentile" val="50"/>
        <cfvo type="max"/>
        <color rgb="FF63BE7B"/>
        <color rgb="FFFFEB84"/>
        <color rgb="FFF8696B"/>
      </colorScale>
    </cfRule>
  </conditionalFormatting>
  <conditionalFormatting sqref="H748">
    <cfRule type="colorScale" priority="4521">
      <colorScale>
        <cfvo type="min"/>
        <cfvo type="percentile" val="50"/>
        <cfvo type="max"/>
        <color rgb="FF63BE7B"/>
        <color rgb="FFFFEB84"/>
        <color rgb="FFF8696B"/>
      </colorScale>
    </cfRule>
    <cfRule type="expression" dxfId="2454" priority="4522" stopIfTrue="1">
      <formula>$D$6="Да"</formula>
    </cfRule>
  </conditionalFormatting>
  <conditionalFormatting sqref="H748:H752">
    <cfRule type="expression" dxfId="2453" priority="4520">
      <formula>$D$6="Нет"</formula>
    </cfRule>
  </conditionalFormatting>
  <conditionalFormatting sqref="H749:H752">
    <cfRule type="colorScale" priority="4531">
      <colorScale>
        <cfvo type="min"/>
        <cfvo type="percentile" val="50"/>
        <cfvo type="max"/>
        <color rgb="FF63BE7B"/>
        <color rgb="FFFFEB84"/>
        <color rgb="FFF8696B"/>
      </colorScale>
    </cfRule>
    <cfRule type="expression" dxfId="2452" priority="4532" stopIfTrue="1">
      <formula>$D$6="Да"</formula>
    </cfRule>
  </conditionalFormatting>
  <conditionalFormatting sqref="H760">
    <cfRule type="colorScale" priority="4487">
      <colorScale>
        <cfvo type="min"/>
        <cfvo type="percentile" val="50"/>
        <cfvo type="max"/>
        <color rgb="FF63BE7B"/>
        <color rgb="FFFFEB84"/>
        <color rgb="FFF8696B"/>
      </colorScale>
    </cfRule>
    <cfRule type="expression" dxfId="2451" priority="4488" stopIfTrue="1">
      <formula>$D$6="Да"</formula>
    </cfRule>
  </conditionalFormatting>
  <conditionalFormatting sqref="H760:H764">
    <cfRule type="expression" dxfId="2450" priority="4486">
      <formula>$D$6="Нет"</formula>
    </cfRule>
  </conditionalFormatting>
  <conditionalFormatting sqref="H761:H764">
    <cfRule type="colorScale" priority="4497">
      <colorScale>
        <cfvo type="min"/>
        <cfvo type="percentile" val="50"/>
        <cfvo type="max"/>
        <color rgb="FF63BE7B"/>
        <color rgb="FFFFEB84"/>
        <color rgb="FFF8696B"/>
      </colorScale>
    </cfRule>
    <cfRule type="expression" dxfId="2449" priority="4498" stopIfTrue="1">
      <formula>$D$6="Да"</formula>
    </cfRule>
  </conditionalFormatting>
  <conditionalFormatting sqref="H772:H773">
    <cfRule type="colorScale" priority="4425">
      <colorScale>
        <cfvo type="min"/>
        <cfvo type="percentile" val="50"/>
        <cfvo type="max"/>
        <color rgb="FF63BE7B"/>
        <color rgb="FFFFEB84"/>
        <color rgb="FFF8696B"/>
      </colorScale>
    </cfRule>
    <cfRule type="expression" dxfId="2448" priority="4426" stopIfTrue="1">
      <formula>$D$6="Да"</formula>
    </cfRule>
  </conditionalFormatting>
  <conditionalFormatting sqref="H772:H776">
    <cfRule type="expression" dxfId="2447" priority="4424">
      <formula>$D$6="Нет"</formula>
    </cfRule>
  </conditionalFormatting>
  <conditionalFormatting sqref="H774:H776">
    <cfRule type="colorScale" priority="4463">
      <colorScale>
        <cfvo type="min"/>
        <cfvo type="percentile" val="50"/>
        <cfvo type="max"/>
        <color rgb="FF63BE7B"/>
        <color rgb="FFFFEB84"/>
        <color rgb="FFF8696B"/>
      </colorScale>
    </cfRule>
    <cfRule type="expression" dxfId="2446" priority="4464" stopIfTrue="1">
      <formula>$D$6="Да"</formula>
    </cfRule>
  </conditionalFormatting>
  <conditionalFormatting sqref="H784">
    <cfRule type="expression" dxfId="2445" priority="4423" stopIfTrue="1">
      <formula>$D$6="Да"</formula>
    </cfRule>
    <cfRule type="colorScale" priority="4422">
      <colorScale>
        <cfvo type="min"/>
        <cfvo type="percentile" val="50"/>
        <cfvo type="max"/>
        <color rgb="FF63BE7B"/>
        <color rgb="FFFFEB84"/>
        <color rgb="FFF8696B"/>
      </colorScale>
    </cfRule>
  </conditionalFormatting>
  <conditionalFormatting sqref="H784:H788">
    <cfRule type="expression" dxfId="2444" priority="4421">
      <formula>$D$6="Нет"</formula>
    </cfRule>
  </conditionalFormatting>
  <conditionalFormatting sqref="H785:H788">
    <cfRule type="expression" dxfId="2443" priority="4439" stopIfTrue="1">
      <formula>$D$6="Да"</formula>
    </cfRule>
    <cfRule type="colorScale" priority="4438">
      <colorScale>
        <cfvo type="min"/>
        <cfvo type="percentile" val="50"/>
        <cfvo type="max"/>
        <color rgb="FF63BE7B"/>
        <color rgb="FFFFEB84"/>
        <color rgb="FFF8696B"/>
      </colorScale>
    </cfRule>
  </conditionalFormatting>
  <conditionalFormatting sqref="H796">
    <cfRule type="colorScale" priority="4382">
      <colorScale>
        <cfvo type="min"/>
        <cfvo type="percentile" val="50"/>
        <cfvo type="max"/>
        <color rgb="FF63BE7B"/>
        <color rgb="FFFFEB84"/>
        <color rgb="FFF8696B"/>
      </colorScale>
    </cfRule>
    <cfRule type="expression" dxfId="2442" priority="4383" stopIfTrue="1">
      <formula>$D$6="Да"</formula>
    </cfRule>
  </conditionalFormatting>
  <conditionalFormatting sqref="H796:H800">
    <cfRule type="expression" dxfId="2441" priority="4381">
      <formula>$D$6="Нет"</formula>
    </cfRule>
  </conditionalFormatting>
  <conditionalFormatting sqref="H797:H800">
    <cfRule type="expression" dxfId="2440" priority="4393" stopIfTrue="1">
      <formula>$D$6="Да"</formula>
    </cfRule>
    <cfRule type="colorScale" priority="4392">
      <colorScale>
        <cfvo type="min"/>
        <cfvo type="percentile" val="50"/>
        <cfvo type="max"/>
        <color rgb="FF63BE7B"/>
        <color rgb="FFFFEB84"/>
        <color rgb="FFF8696B"/>
      </colorScale>
    </cfRule>
  </conditionalFormatting>
  <conditionalFormatting sqref="H808">
    <cfRule type="colorScale" priority="4348">
      <colorScale>
        <cfvo type="min"/>
        <cfvo type="percentile" val="50"/>
        <cfvo type="max"/>
        <color rgb="FF63BE7B"/>
        <color rgb="FFFFEB84"/>
        <color rgb="FFF8696B"/>
      </colorScale>
    </cfRule>
    <cfRule type="expression" dxfId="2439" priority="4349" stopIfTrue="1">
      <formula>$D$6="Да"</formula>
    </cfRule>
  </conditionalFormatting>
  <conditionalFormatting sqref="H808:H812">
    <cfRule type="expression" dxfId="2438" priority="4347">
      <formula>$D$6="Нет"</formula>
    </cfRule>
  </conditionalFormatting>
  <conditionalFormatting sqref="H809:H812">
    <cfRule type="colorScale" priority="4358">
      <colorScale>
        <cfvo type="min"/>
        <cfvo type="percentile" val="50"/>
        <cfvo type="max"/>
        <color rgb="FF63BE7B"/>
        <color rgb="FFFFEB84"/>
        <color rgb="FFF8696B"/>
      </colorScale>
    </cfRule>
    <cfRule type="expression" dxfId="2437" priority="4359" stopIfTrue="1">
      <formula>$D$6="Да"</formula>
    </cfRule>
  </conditionalFormatting>
  <conditionalFormatting sqref="H820">
    <cfRule type="colorScale" priority="4314">
      <colorScale>
        <cfvo type="min"/>
        <cfvo type="percentile" val="50"/>
        <cfvo type="max"/>
        <color rgb="FF63BE7B"/>
        <color rgb="FFFFEB84"/>
        <color rgb="FFF8696B"/>
      </colorScale>
    </cfRule>
    <cfRule type="expression" dxfId="2436" priority="4315" stopIfTrue="1">
      <formula>$D$6="Да"</formula>
    </cfRule>
  </conditionalFormatting>
  <conditionalFormatting sqref="H820:H824">
    <cfRule type="expression" dxfId="2435" priority="4313">
      <formula>$D$6="Нет"</formula>
    </cfRule>
  </conditionalFormatting>
  <conditionalFormatting sqref="H821:H824">
    <cfRule type="expression" dxfId="2434" priority="4325" stopIfTrue="1">
      <formula>$D$6="Да"</formula>
    </cfRule>
    <cfRule type="colorScale" priority="4324">
      <colorScale>
        <cfvo type="min"/>
        <cfvo type="percentile" val="50"/>
        <cfvo type="max"/>
        <color rgb="FF63BE7B"/>
        <color rgb="FFFFEB84"/>
        <color rgb="FFF8696B"/>
      </colorScale>
    </cfRule>
  </conditionalFormatting>
  <conditionalFormatting sqref="H831">
    <cfRule type="expression" dxfId="2433" priority="4071" stopIfTrue="1">
      <formula>$D$6="Да"</formula>
    </cfRule>
    <cfRule type="colorScale" priority="4070">
      <colorScale>
        <cfvo type="min"/>
        <cfvo type="percentile" val="50"/>
        <cfvo type="max"/>
        <color rgb="FF63BE7B"/>
        <color rgb="FFFFEB84"/>
        <color rgb="FFF8696B"/>
      </colorScale>
    </cfRule>
  </conditionalFormatting>
  <conditionalFormatting sqref="H831:H835">
    <cfRule type="expression" dxfId="2432" priority="4069">
      <formula>$D$6="Нет"</formula>
    </cfRule>
  </conditionalFormatting>
  <conditionalFormatting sqref="H832:H835">
    <cfRule type="expression" dxfId="2431" priority="4081" stopIfTrue="1">
      <formula>$D$6="Да"</formula>
    </cfRule>
    <cfRule type="colorScale" priority="4080">
      <colorScale>
        <cfvo type="min"/>
        <cfvo type="percentile" val="50"/>
        <cfvo type="max"/>
        <color rgb="FF63BE7B"/>
        <color rgb="FFFFEB84"/>
        <color rgb="FFF8696B"/>
      </colorScale>
    </cfRule>
  </conditionalFormatting>
  <conditionalFormatting sqref="H843">
    <cfRule type="colorScale" priority="4036">
      <colorScale>
        <cfvo type="min"/>
        <cfvo type="percentile" val="50"/>
        <cfvo type="max"/>
        <color rgb="FF63BE7B"/>
        <color rgb="FFFFEB84"/>
        <color rgb="FFF8696B"/>
      </colorScale>
    </cfRule>
    <cfRule type="expression" dxfId="2430" priority="4037" stopIfTrue="1">
      <formula>$D$6="Да"</formula>
    </cfRule>
  </conditionalFormatting>
  <conditionalFormatting sqref="H843:H847">
    <cfRule type="expression" dxfId="2429" priority="4035">
      <formula>$D$6="Нет"</formula>
    </cfRule>
  </conditionalFormatting>
  <conditionalFormatting sqref="H844:H847">
    <cfRule type="colorScale" priority="4046">
      <colorScale>
        <cfvo type="min"/>
        <cfvo type="percentile" val="50"/>
        <cfvo type="max"/>
        <color rgb="FF63BE7B"/>
        <color rgb="FFFFEB84"/>
        <color rgb="FFF8696B"/>
      </colorScale>
    </cfRule>
    <cfRule type="expression" dxfId="2428" priority="4047" stopIfTrue="1">
      <formula>$D$6="Да"</formula>
    </cfRule>
  </conditionalFormatting>
  <conditionalFormatting sqref="H855">
    <cfRule type="expression" dxfId="2427" priority="4003" stopIfTrue="1">
      <formula>$D$6="Да"</formula>
    </cfRule>
    <cfRule type="colorScale" priority="4002">
      <colorScale>
        <cfvo type="min"/>
        <cfvo type="percentile" val="50"/>
        <cfvo type="max"/>
        <color rgb="FF63BE7B"/>
        <color rgb="FFFFEB84"/>
        <color rgb="FFF8696B"/>
      </colorScale>
    </cfRule>
  </conditionalFormatting>
  <conditionalFormatting sqref="H855:H859">
    <cfRule type="expression" dxfId="2426" priority="4001">
      <formula>$D$6="Нет"</formula>
    </cfRule>
  </conditionalFormatting>
  <conditionalFormatting sqref="H856:H859">
    <cfRule type="expression" dxfId="2425" priority="4013" stopIfTrue="1">
      <formula>$D$6="Да"</formula>
    </cfRule>
    <cfRule type="colorScale" priority="4012">
      <colorScale>
        <cfvo type="min"/>
        <cfvo type="percentile" val="50"/>
        <cfvo type="max"/>
        <color rgb="FF63BE7B"/>
        <color rgb="FFFFEB84"/>
        <color rgb="FFF8696B"/>
      </colorScale>
    </cfRule>
  </conditionalFormatting>
  <conditionalFormatting sqref="H868:H869">
    <cfRule type="expression" dxfId="2424" priority="3500" stopIfTrue="1">
      <formula>$D$6="Да"</formula>
    </cfRule>
    <cfRule type="colorScale" priority="3499">
      <colorScale>
        <cfvo type="min"/>
        <cfvo type="percentile" val="50"/>
        <cfvo type="max"/>
        <color rgb="FF63BE7B"/>
        <color rgb="FFFFEB84"/>
        <color rgb="FFF8696B"/>
      </colorScale>
    </cfRule>
  </conditionalFormatting>
  <conditionalFormatting sqref="H868:H872">
    <cfRule type="expression" dxfId="2423" priority="3498">
      <formula>$D$6="Нет"</formula>
    </cfRule>
  </conditionalFormatting>
  <conditionalFormatting sqref="H870:H872">
    <cfRule type="colorScale" priority="3537">
      <colorScale>
        <cfvo type="min"/>
        <cfvo type="percentile" val="50"/>
        <cfvo type="max"/>
        <color rgb="FF63BE7B"/>
        <color rgb="FFFFEB84"/>
        <color rgb="FFF8696B"/>
      </colorScale>
    </cfRule>
    <cfRule type="expression" dxfId="2422" priority="3538" stopIfTrue="1">
      <formula>$D$6="Да"</formula>
    </cfRule>
  </conditionalFormatting>
  <conditionalFormatting sqref="H880">
    <cfRule type="expression" dxfId="2421" priority="3497" stopIfTrue="1">
      <formula>$D$6="Да"</formula>
    </cfRule>
    <cfRule type="colorScale" priority="3496">
      <colorScale>
        <cfvo type="min"/>
        <cfvo type="percentile" val="50"/>
        <cfvo type="max"/>
        <color rgb="FF63BE7B"/>
        <color rgb="FFFFEB84"/>
        <color rgb="FFF8696B"/>
      </colorScale>
    </cfRule>
  </conditionalFormatting>
  <conditionalFormatting sqref="H880:H884">
    <cfRule type="expression" dxfId="2420" priority="3495">
      <formula>$D$6="Нет"</formula>
    </cfRule>
  </conditionalFormatting>
  <conditionalFormatting sqref="H881:H884">
    <cfRule type="colorScale" priority="3512">
      <colorScale>
        <cfvo type="min"/>
        <cfvo type="percentile" val="50"/>
        <cfvo type="max"/>
        <color rgb="FF63BE7B"/>
        <color rgb="FFFFEB84"/>
        <color rgb="FFF8696B"/>
      </colorScale>
    </cfRule>
    <cfRule type="expression" dxfId="2419" priority="3513" stopIfTrue="1">
      <formula>$D$6="Да"</formula>
    </cfRule>
  </conditionalFormatting>
  <conditionalFormatting sqref="H892">
    <cfRule type="expression" dxfId="2418" priority="3457" stopIfTrue="1">
      <formula>$D$6="Да"</formula>
    </cfRule>
    <cfRule type="colorScale" priority="3456">
      <colorScale>
        <cfvo type="min"/>
        <cfvo type="percentile" val="50"/>
        <cfvo type="max"/>
        <color rgb="FF63BE7B"/>
        <color rgb="FFFFEB84"/>
        <color rgb="FFF8696B"/>
      </colorScale>
    </cfRule>
  </conditionalFormatting>
  <conditionalFormatting sqref="H892:H896">
    <cfRule type="expression" dxfId="2417" priority="3455">
      <formula>$D$6="Нет"</formula>
    </cfRule>
  </conditionalFormatting>
  <conditionalFormatting sqref="H893:H896">
    <cfRule type="colorScale" priority="3466">
      <colorScale>
        <cfvo type="min"/>
        <cfvo type="percentile" val="50"/>
        <cfvo type="max"/>
        <color rgb="FF63BE7B"/>
        <color rgb="FFFFEB84"/>
        <color rgb="FFF8696B"/>
      </colorScale>
    </cfRule>
    <cfRule type="expression" dxfId="2416" priority="3467" stopIfTrue="1">
      <formula>$D$6="Да"</formula>
    </cfRule>
  </conditionalFormatting>
  <conditionalFormatting sqref="H904">
    <cfRule type="expression" dxfId="2415" priority="3423" stopIfTrue="1">
      <formula>$D$6="Да"</formula>
    </cfRule>
    <cfRule type="colorScale" priority="3422">
      <colorScale>
        <cfvo type="min"/>
        <cfvo type="percentile" val="50"/>
        <cfvo type="max"/>
        <color rgb="FF63BE7B"/>
        <color rgb="FFFFEB84"/>
        <color rgb="FFF8696B"/>
      </colorScale>
    </cfRule>
  </conditionalFormatting>
  <conditionalFormatting sqref="H904:H908">
    <cfRule type="expression" dxfId="2414" priority="3421">
      <formula>$D$6="Нет"</formula>
    </cfRule>
  </conditionalFormatting>
  <conditionalFormatting sqref="H905:H908">
    <cfRule type="colorScale" priority="3432">
      <colorScale>
        <cfvo type="min"/>
        <cfvo type="percentile" val="50"/>
        <cfvo type="max"/>
        <color rgb="FF63BE7B"/>
        <color rgb="FFFFEB84"/>
        <color rgb="FFF8696B"/>
      </colorScale>
    </cfRule>
    <cfRule type="expression" dxfId="2413" priority="3433" stopIfTrue="1">
      <formula>$D$6="Да"</formula>
    </cfRule>
  </conditionalFormatting>
  <conditionalFormatting sqref="H916">
    <cfRule type="colorScale" priority="3388">
      <colorScale>
        <cfvo type="min"/>
        <cfvo type="percentile" val="50"/>
        <cfvo type="max"/>
        <color rgb="FF63BE7B"/>
        <color rgb="FFFFEB84"/>
        <color rgb="FFF8696B"/>
      </colorScale>
    </cfRule>
    <cfRule type="expression" dxfId="2412" priority="3389" stopIfTrue="1">
      <formula>$D$6="Да"</formula>
    </cfRule>
  </conditionalFormatting>
  <conditionalFormatting sqref="H916:H920">
    <cfRule type="expression" dxfId="2411" priority="3387">
      <formula>$D$6="Нет"</formula>
    </cfRule>
  </conditionalFormatting>
  <conditionalFormatting sqref="H917:H920">
    <cfRule type="expression" dxfId="2410" priority="3399" stopIfTrue="1">
      <formula>$D$6="Да"</formula>
    </cfRule>
    <cfRule type="colorScale" priority="3398">
      <colorScale>
        <cfvo type="min"/>
        <cfvo type="percentile" val="50"/>
        <cfvo type="max"/>
        <color rgb="FF63BE7B"/>
        <color rgb="FFFFEB84"/>
        <color rgb="FFF8696B"/>
      </colorScale>
    </cfRule>
  </conditionalFormatting>
  <conditionalFormatting sqref="H927">
    <cfRule type="expression" dxfId="2409" priority="3355" stopIfTrue="1">
      <formula>$D$6="Да"</formula>
    </cfRule>
    <cfRule type="colorScale" priority="3354">
      <colorScale>
        <cfvo type="min"/>
        <cfvo type="percentile" val="50"/>
        <cfvo type="max"/>
        <color rgb="FF63BE7B"/>
        <color rgb="FFFFEB84"/>
        <color rgb="FFF8696B"/>
      </colorScale>
    </cfRule>
  </conditionalFormatting>
  <conditionalFormatting sqref="H927:H931">
    <cfRule type="expression" dxfId="2408" priority="3353">
      <formula>$D$6="Нет"</formula>
    </cfRule>
  </conditionalFormatting>
  <conditionalFormatting sqref="H928:H931">
    <cfRule type="expression" dxfId="2407" priority="3365" stopIfTrue="1">
      <formula>$D$6="Да"</formula>
    </cfRule>
    <cfRule type="colorScale" priority="3364">
      <colorScale>
        <cfvo type="min"/>
        <cfvo type="percentile" val="50"/>
        <cfvo type="max"/>
        <color rgb="FF63BE7B"/>
        <color rgb="FFFFEB84"/>
        <color rgb="FFF8696B"/>
      </colorScale>
    </cfRule>
  </conditionalFormatting>
  <conditionalFormatting sqref="H940:H941">
    <cfRule type="expression" dxfId="2406" priority="3038" stopIfTrue="1">
      <formula>$D$6="Да"</formula>
    </cfRule>
    <cfRule type="colorScale" priority="3037">
      <colorScale>
        <cfvo type="min"/>
        <cfvo type="percentile" val="50"/>
        <cfvo type="max"/>
        <color rgb="FF63BE7B"/>
        <color rgb="FFFFEB84"/>
        <color rgb="FFF8696B"/>
      </colorScale>
    </cfRule>
  </conditionalFormatting>
  <conditionalFormatting sqref="H940:H944">
    <cfRule type="expression" dxfId="2405" priority="3036">
      <formula>$D$6="Нет"</formula>
    </cfRule>
  </conditionalFormatting>
  <conditionalFormatting sqref="H942:H944">
    <cfRule type="expression" dxfId="2404" priority="3076" stopIfTrue="1">
      <formula>$D$6="Да"</formula>
    </cfRule>
    <cfRule type="colorScale" priority="3075">
      <colorScale>
        <cfvo type="min"/>
        <cfvo type="percentile" val="50"/>
        <cfvo type="max"/>
        <color rgb="FF63BE7B"/>
        <color rgb="FFFFEB84"/>
        <color rgb="FFF8696B"/>
      </colorScale>
    </cfRule>
  </conditionalFormatting>
  <conditionalFormatting sqref="H952">
    <cfRule type="colorScale" priority="3034">
      <colorScale>
        <cfvo type="min"/>
        <cfvo type="percentile" val="50"/>
        <cfvo type="max"/>
        <color rgb="FF63BE7B"/>
        <color rgb="FFFFEB84"/>
        <color rgb="FFF8696B"/>
      </colorScale>
    </cfRule>
    <cfRule type="expression" dxfId="2403" priority="3035" stopIfTrue="1">
      <formula>$D$6="Да"</formula>
    </cfRule>
  </conditionalFormatting>
  <conditionalFormatting sqref="H952:H956">
    <cfRule type="expression" dxfId="2402" priority="3033">
      <formula>$D$6="Нет"</formula>
    </cfRule>
  </conditionalFormatting>
  <conditionalFormatting sqref="H953:H956">
    <cfRule type="expression" dxfId="2401" priority="3051" stopIfTrue="1">
      <formula>$D$6="Да"</formula>
    </cfRule>
    <cfRule type="colorScale" priority="3050">
      <colorScale>
        <cfvo type="min"/>
        <cfvo type="percentile" val="50"/>
        <cfvo type="max"/>
        <color rgb="FF63BE7B"/>
        <color rgb="FFFFEB84"/>
        <color rgb="FFF8696B"/>
      </colorScale>
    </cfRule>
  </conditionalFormatting>
  <conditionalFormatting sqref="H964">
    <cfRule type="expression" dxfId="2400" priority="2995" stopIfTrue="1">
      <formula>$D$6="Да"</formula>
    </cfRule>
    <cfRule type="colorScale" priority="2994">
      <colorScale>
        <cfvo type="min"/>
        <cfvo type="percentile" val="50"/>
        <cfvo type="max"/>
        <color rgb="FF63BE7B"/>
        <color rgb="FFFFEB84"/>
        <color rgb="FFF8696B"/>
      </colorScale>
    </cfRule>
  </conditionalFormatting>
  <conditionalFormatting sqref="H964:H968">
    <cfRule type="expression" dxfId="2399" priority="2993">
      <formula>$D$6="Нет"</formula>
    </cfRule>
  </conditionalFormatting>
  <conditionalFormatting sqref="H965:H968">
    <cfRule type="expression" dxfId="2398" priority="3005" stopIfTrue="1">
      <formula>$D$6="Да"</formula>
    </cfRule>
    <cfRule type="colorScale" priority="3004">
      <colorScale>
        <cfvo type="min"/>
        <cfvo type="percentile" val="50"/>
        <cfvo type="max"/>
        <color rgb="FF63BE7B"/>
        <color rgb="FFFFEB84"/>
        <color rgb="FFF8696B"/>
      </colorScale>
    </cfRule>
  </conditionalFormatting>
  <conditionalFormatting sqref="H976">
    <cfRule type="expression" dxfId="2397" priority="2961" stopIfTrue="1">
      <formula>$D$6="Да"</formula>
    </cfRule>
    <cfRule type="colorScale" priority="2960">
      <colorScale>
        <cfvo type="min"/>
        <cfvo type="percentile" val="50"/>
        <cfvo type="max"/>
        <color rgb="FF63BE7B"/>
        <color rgb="FFFFEB84"/>
        <color rgb="FFF8696B"/>
      </colorScale>
    </cfRule>
  </conditionalFormatting>
  <conditionalFormatting sqref="H976:H980">
    <cfRule type="expression" dxfId="2396" priority="2959">
      <formula>$D$6="Нет"</formula>
    </cfRule>
  </conditionalFormatting>
  <conditionalFormatting sqref="H977:H980">
    <cfRule type="expression" dxfId="2395" priority="2971" stopIfTrue="1">
      <formula>$D$6="Да"</formula>
    </cfRule>
    <cfRule type="colorScale" priority="2970">
      <colorScale>
        <cfvo type="min"/>
        <cfvo type="percentile" val="50"/>
        <cfvo type="max"/>
        <color rgb="FF63BE7B"/>
        <color rgb="FFFFEB84"/>
        <color rgb="FFF8696B"/>
      </colorScale>
    </cfRule>
  </conditionalFormatting>
  <conditionalFormatting sqref="H988">
    <cfRule type="colorScale" priority="2926">
      <colorScale>
        <cfvo type="min"/>
        <cfvo type="percentile" val="50"/>
        <cfvo type="max"/>
        <color rgb="FF63BE7B"/>
        <color rgb="FFFFEB84"/>
        <color rgb="FFF8696B"/>
      </colorScale>
    </cfRule>
    <cfRule type="expression" dxfId="2394" priority="2927" stopIfTrue="1">
      <formula>$D$6="Да"</formula>
    </cfRule>
  </conditionalFormatting>
  <conditionalFormatting sqref="H988:H992">
    <cfRule type="expression" dxfId="2393" priority="2925">
      <formula>$D$6="Нет"</formula>
    </cfRule>
  </conditionalFormatting>
  <conditionalFormatting sqref="H989:H992">
    <cfRule type="colorScale" priority="2936">
      <colorScale>
        <cfvo type="min"/>
        <cfvo type="percentile" val="50"/>
        <cfvo type="max"/>
        <color rgb="FF63BE7B"/>
        <color rgb="FFFFEB84"/>
        <color rgb="FFF8696B"/>
      </colorScale>
    </cfRule>
    <cfRule type="expression" dxfId="2392" priority="2937" stopIfTrue="1">
      <formula>$D$6="Да"</formula>
    </cfRule>
  </conditionalFormatting>
  <conditionalFormatting sqref="H999">
    <cfRule type="colorScale" priority="2892">
      <colorScale>
        <cfvo type="min"/>
        <cfvo type="percentile" val="50"/>
        <cfvo type="max"/>
        <color rgb="FF63BE7B"/>
        <color rgb="FFFFEB84"/>
        <color rgb="FFF8696B"/>
      </colorScale>
    </cfRule>
    <cfRule type="expression" dxfId="2391" priority="2893" stopIfTrue="1">
      <formula>$D$6="Да"</formula>
    </cfRule>
  </conditionalFormatting>
  <conditionalFormatting sqref="H999:H1003">
    <cfRule type="expression" dxfId="2390" priority="2891">
      <formula>$D$6="Нет"</formula>
    </cfRule>
  </conditionalFormatting>
  <conditionalFormatting sqref="H1000:H1003">
    <cfRule type="expression" dxfId="2389" priority="2903" stopIfTrue="1">
      <formula>$D$6="Да"</formula>
    </cfRule>
    <cfRule type="colorScale" priority="2902">
      <colorScale>
        <cfvo type="min"/>
        <cfvo type="percentile" val="50"/>
        <cfvo type="max"/>
        <color rgb="FF63BE7B"/>
        <color rgb="FFFFEB84"/>
        <color rgb="FFF8696B"/>
      </colorScale>
    </cfRule>
  </conditionalFormatting>
  <conditionalFormatting sqref="H1010:H1011">
    <cfRule type="colorScale" priority="2701">
      <colorScale>
        <cfvo type="min"/>
        <cfvo type="percentile" val="50"/>
        <cfvo type="max"/>
        <color rgb="FF63BE7B"/>
        <color rgb="FFFFEB84"/>
        <color rgb="FFF8696B"/>
      </colorScale>
    </cfRule>
    <cfRule type="expression" dxfId="2388" priority="2702" stopIfTrue="1">
      <formula>$D$6="Да"</formula>
    </cfRule>
  </conditionalFormatting>
  <conditionalFormatting sqref="H1010:H1014">
    <cfRule type="expression" dxfId="2387" priority="2700">
      <formula>$D$6="Нет"</formula>
    </cfRule>
  </conditionalFormatting>
  <conditionalFormatting sqref="H1012:H1014">
    <cfRule type="expression" dxfId="2386" priority="2740" stopIfTrue="1">
      <formula>$D$6="Да"</formula>
    </cfRule>
    <cfRule type="colorScale" priority="2739">
      <colorScale>
        <cfvo type="min"/>
        <cfvo type="percentile" val="50"/>
        <cfvo type="max"/>
        <color rgb="FF63BE7B"/>
        <color rgb="FFFFEB84"/>
        <color rgb="FFF8696B"/>
      </colorScale>
    </cfRule>
  </conditionalFormatting>
  <conditionalFormatting sqref="H1022">
    <cfRule type="colorScale" priority="2698">
      <colorScale>
        <cfvo type="min"/>
        <cfvo type="percentile" val="50"/>
        <cfvo type="max"/>
        <color rgb="FF63BE7B"/>
        <color rgb="FFFFEB84"/>
        <color rgb="FFF8696B"/>
      </colorScale>
    </cfRule>
    <cfRule type="expression" dxfId="2385" priority="2699" stopIfTrue="1">
      <formula>$D$6="Да"</formula>
    </cfRule>
  </conditionalFormatting>
  <conditionalFormatting sqref="H1022:H1026">
    <cfRule type="expression" dxfId="2384" priority="2697">
      <formula>$D$6="Нет"</formula>
    </cfRule>
  </conditionalFormatting>
  <conditionalFormatting sqref="H1023:H1026">
    <cfRule type="expression" dxfId="2383" priority="2715" stopIfTrue="1">
      <formula>$D$6="Да"</formula>
    </cfRule>
    <cfRule type="colorScale" priority="2714">
      <colorScale>
        <cfvo type="min"/>
        <cfvo type="percentile" val="50"/>
        <cfvo type="max"/>
        <color rgb="FF63BE7B"/>
        <color rgb="FFFFEB84"/>
        <color rgb="FFF8696B"/>
      </colorScale>
    </cfRule>
  </conditionalFormatting>
  <conditionalFormatting sqref="H1034">
    <cfRule type="expression" dxfId="2382" priority="2659" stopIfTrue="1">
      <formula>$D$6="Да"</formula>
    </cfRule>
    <cfRule type="colorScale" priority="2658">
      <colorScale>
        <cfvo type="min"/>
        <cfvo type="percentile" val="50"/>
        <cfvo type="max"/>
        <color rgb="FF63BE7B"/>
        <color rgb="FFFFEB84"/>
        <color rgb="FFF8696B"/>
      </colorScale>
    </cfRule>
  </conditionalFormatting>
  <conditionalFormatting sqref="H1034:H1038">
    <cfRule type="expression" dxfId="2381" priority="2657">
      <formula>$D$6="Нет"</formula>
    </cfRule>
  </conditionalFormatting>
  <conditionalFormatting sqref="H1035:H1038">
    <cfRule type="expression" dxfId="2380" priority="2669" stopIfTrue="1">
      <formula>$D$6="Да"</formula>
    </cfRule>
    <cfRule type="colorScale" priority="2668">
      <colorScale>
        <cfvo type="min"/>
        <cfvo type="percentile" val="50"/>
        <cfvo type="max"/>
        <color rgb="FF63BE7B"/>
        <color rgb="FFFFEB84"/>
        <color rgb="FFF8696B"/>
      </colorScale>
    </cfRule>
  </conditionalFormatting>
  <conditionalFormatting sqref="H1046">
    <cfRule type="expression" dxfId="2379" priority="2625" stopIfTrue="1">
      <formula>$D$6="Да"</formula>
    </cfRule>
    <cfRule type="colorScale" priority="2624">
      <colorScale>
        <cfvo type="min"/>
        <cfvo type="percentile" val="50"/>
        <cfvo type="max"/>
        <color rgb="FF63BE7B"/>
        <color rgb="FFFFEB84"/>
        <color rgb="FFF8696B"/>
      </colorScale>
    </cfRule>
  </conditionalFormatting>
  <conditionalFormatting sqref="H1046:H1050">
    <cfRule type="expression" dxfId="2378" priority="2623">
      <formula>$D$6="Нет"</formula>
    </cfRule>
  </conditionalFormatting>
  <conditionalFormatting sqref="H1047:H1050">
    <cfRule type="expression" dxfId="2377" priority="2635" stopIfTrue="1">
      <formula>$D$6="Да"</formula>
    </cfRule>
    <cfRule type="colorScale" priority="2634">
      <colorScale>
        <cfvo type="min"/>
        <cfvo type="percentile" val="50"/>
        <cfvo type="max"/>
        <color rgb="FF63BE7B"/>
        <color rgb="FFFFEB84"/>
        <color rgb="FFF8696B"/>
      </colorScale>
    </cfRule>
  </conditionalFormatting>
  <conditionalFormatting sqref="H1059">
    <cfRule type="expression" dxfId="2376" priority="2591" stopIfTrue="1">
      <formula>$D$6="Да"</formula>
    </cfRule>
    <cfRule type="colorScale" priority="2590">
      <colorScale>
        <cfvo type="min"/>
        <cfvo type="percentile" val="50"/>
        <cfvo type="max"/>
        <color rgb="FF63BE7B"/>
        <color rgb="FFFFEB84"/>
        <color rgb="FFF8696B"/>
      </colorScale>
    </cfRule>
  </conditionalFormatting>
  <conditionalFormatting sqref="H1059:H1063">
    <cfRule type="expression" dxfId="2375" priority="2589">
      <formula>$D$6="Нет"</formula>
    </cfRule>
  </conditionalFormatting>
  <conditionalFormatting sqref="H1060:H1063">
    <cfRule type="colorScale" priority="2600">
      <colorScale>
        <cfvo type="min"/>
        <cfvo type="percentile" val="50"/>
        <cfvo type="max"/>
        <color rgb="FF63BE7B"/>
        <color rgb="FFFFEB84"/>
        <color rgb="FFF8696B"/>
      </colorScale>
    </cfRule>
    <cfRule type="expression" dxfId="2374" priority="2601" stopIfTrue="1">
      <formula>$D$6="Да"</formula>
    </cfRule>
  </conditionalFormatting>
  <conditionalFormatting sqref="H1070">
    <cfRule type="expression" dxfId="2373" priority="2557" stopIfTrue="1">
      <formula>$D$6="Да"</formula>
    </cfRule>
    <cfRule type="colorScale" priority="2556">
      <colorScale>
        <cfvo type="min"/>
        <cfvo type="percentile" val="50"/>
        <cfvo type="max"/>
        <color rgb="FF63BE7B"/>
        <color rgb="FFFFEB84"/>
        <color rgb="FFF8696B"/>
      </colorScale>
    </cfRule>
  </conditionalFormatting>
  <conditionalFormatting sqref="H1070:H1074">
    <cfRule type="expression" dxfId="2372" priority="2555">
      <formula>$D$6="Нет"</formula>
    </cfRule>
  </conditionalFormatting>
  <conditionalFormatting sqref="H1071:H1074">
    <cfRule type="expression" dxfId="2371" priority="2567" stopIfTrue="1">
      <formula>$D$6="Да"</formula>
    </cfRule>
    <cfRule type="colorScale" priority="2566">
      <colorScale>
        <cfvo type="min"/>
        <cfvo type="percentile" val="50"/>
        <cfvo type="max"/>
        <color rgb="FF63BE7B"/>
        <color rgb="FFFFEB84"/>
        <color rgb="FFF8696B"/>
      </colorScale>
    </cfRule>
  </conditionalFormatting>
  <conditionalFormatting sqref="H1081">
    <cfRule type="colorScale" priority="2141">
      <colorScale>
        <cfvo type="min"/>
        <cfvo type="percentile" val="50"/>
        <cfvo type="max"/>
        <color rgb="FF63BE7B"/>
        <color rgb="FFFFEB84"/>
        <color rgb="FFF8696B"/>
      </colorScale>
    </cfRule>
    <cfRule type="expression" dxfId="2370" priority="2142" stopIfTrue="1">
      <formula>$D$6="Да"</formula>
    </cfRule>
  </conditionalFormatting>
  <conditionalFormatting sqref="H1081:H1085">
    <cfRule type="expression" dxfId="2369" priority="2140">
      <formula>$D$6="Нет"</formula>
    </cfRule>
  </conditionalFormatting>
  <conditionalFormatting sqref="H1082:H1085">
    <cfRule type="expression" dxfId="2368" priority="2152" stopIfTrue="1">
      <formula>$D$6="Да"</formula>
    </cfRule>
    <cfRule type="colorScale" priority="2151">
      <colorScale>
        <cfvo type="min"/>
        <cfvo type="percentile" val="50"/>
        <cfvo type="max"/>
        <color rgb="FF63BE7B"/>
        <color rgb="FFFFEB84"/>
        <color rgb="FFF8696B"/>
      </colorScale>
    </cfRule>
  </conditionalFormatting>
  <conditionalFormatting sqref="H1092">
    <cfRule type="expression" dxfId="2367" priority="2108" stopIfTrue="1">
      <formula>$D$6="Да"</formula>
    </cfRule>
    <cfRule type="colorScale" priority="2107">
      <colorScale>
        <cfvo type="min"/>
        <cfvo type="percentile" val="50"/>
        <cfvo type="max"/>
        <color rgb="FF63BE7B"/>
        <color rgb="FFFFEB84"/>
        <color rgb="FFF8696B"/>
      </colorScale>
    </cfRule>
  </conditionalFormatting>
  <conditionalFormatting sqref="H1092:H1096">
    <cfRule type="expression" dxfId="2366" priority="2106">
      <formula>$D$6="Нет"</formula>
    </cfRule>
  </conditionalFormatting>
  <conditionalFormatting sqref="H1093:H1096">
    <cfRule type="colorScale" priority="2117">
      <colorScale>
        <cfvo type="min"/>
        <cfvo type="percentile" val="50"/>
        <cfvo type="max"/>
        <color rgb="FF63BE7B"/>
        <color rgb="FFFFEB84"/>
        <color rgb="FFF8696B"/>
      </colorScale>
    </cfRule>
    <cfRule type="expression" dxfId="2365" priority="2118" stopIfTrue="1">
      <formula>$D$6="Да"</formula>
    </cfRule>
  </conditionalFormatting>
  <conditionalFormatting sqref="H1103">
    <cfRule type="expression" dxfId="2364" priority="2029" stopIfTrue="1">
      <formula>$D$6="Да"</formula>
    </cfRule>
    <cfRule type="colorScale" priority="2028">
      <colorScale>
        <cfvo type="min"/>
        <cfvo type="percentile" val="50"/>
        <cfvo type="max"/>
        <color rgb="FF63BE7B"/>
        <color rgb="FFFFEB84"/>
        <color rgb="FFF8696B"/>
      </colorScale>
    </cfRule>
  </conditionalFormatting>
  <conditionalFormatting sqref="H1103:H1107">
    <cfRule type="expression" dxfId="2363" priority="2027">
      <formula>$D$6="Нет"</formula>
    </cfRule>
  </conditionalFormatting>
  <conditionalFormatting sqref="H1104:H1107">
    <cfRule type="expression" dxfId="2362" priority="2039" stopIfTrue="1">
      <formula>$D$6="Да"</formula>
    </cfRule>
    <cfRule type="colorScale" priority="2038">
      <colorScale>
        <cfvo type="min"/>
        <cfvo type="percentile" val="50"/>
        <cfvo type="max"/>
        <color rgb="FF63BE7B"/>
        <color rgb="FFFFEB84"/>
        <color rgb="FFF8696B"/>
      </colorScale>
    </cfRule>
  </conditionalFormatting>
  <conditionalFormatting sqref="H1114">
    <cfRule type="colorScale" priority="1994">
      <colorScale>
        <cfvo type="min"/>
        <cfvo type="percentile" val="50"/>
        <cfvo type="max"/>
        <color rgb="FF63BE7B"/>
        <color rgb="FFFFEB84"/>
        <color rgb="FFF8696B"/>
      </colorScale>
    </cfRule>
    <cfRule type="expression" dxfId="2361" priority="1995" stopIfTrue="1">
      <formula>$D$6="Да"</formula>
    </cfRule>
  </conditionalFormatting>
  <conditionalFormatting sqref="H1114:H1118">
    <cfRule type="expression" dxfId="2360" priority="1993">
      <formula>$D$6="Нет"</formula>
    </cfRule>
  </conditionalFormatting>
  <conditionalFormatting sqref="H1115:H1118">
    <cfRule type="expression" dxfId="2359" priority="2005" stopIfTrue="1">
      <formula>$D$6="Да"</formula>
    </cfRule>
    <cfRule type="colorScale" priority="2004">
      <colorScale>
        <cfvo type="min"/>
        <cfvo type="percentile" val="50"/>
        <cfvo type="max"/>
        <color rgb="FF63BE7B"/>
        <color rgb="FFFFEB84"/>
        <color rgb="FFF8696B"/>
      </colorScale>
    </cfRule>
  </conditionalFormatting>
  <conditionalFormatting sqref="H1125">
    <cfRule type="colorScale" priority="1915">
      <colorScale>
        <cfvo type="min"/>
        <cfvo type="percentile" val="50"/>
        <cfvo type="max"/>
        <color rgb="FF63BE7B"/>
        <color rgb="FFFFEB84"/>
        <color rgb="FFF8696B"/>
      </colorScale>
    </cfRule>
    <cfRule type="expression" dxfId="2358" priority="1916" stopIfTrue="1">
      <formula>$D$6="Да"</formula>
    </cfRule>
  </conditionalFormatting>
  <conditionalFormatting sqref="H1125:H1129">
    <cfRule type="expression" dxfId="2357" priority="1914">
      <formula>$D$6="Нет"</formula>
    </cfRule>
  </conditionalFormatting>
  <conditionalFormatting sqref="H1126:H1129">
    <cfRule type="colorScale" priority="1925">
      <colorScale>
        <cfvo type="min"/>
        <cfvo type="percentile" val="50"/>
        <cfvo type="max"/>
        <color rgb="FF63BE7B"/>
        <color rgb="FFFFEB84"/>
        <color rgb="FFF8696B"/>
      </colorScale>
    </cfRule>
    <cfRule type="expression" dxfId="2356" priority="1926" stopIfTrue="1">
      <formula>$D$6="Да"</formula>
    </cfRule>
  </conditionalFormatting>
  <conditionalFormatting sqref="H1136">
    <cfRule type="expression" dxfId="2355" priority="1880">
      <formula>$D$6="Нет"</formula>
    </cfRule>
    <cfRule type="colorScale" priority="1881">
      <colorScale>
        <cfvo type="min"/>
        <cfvo type="percentile" val="50"/>
        <cfvo type="max"/>
        <color rgb="FF63BE7B"/>
        <color rgb="FFFFEB84"/>
        <color rgb="FFF8696B"/>
      </colorScale>
    </cfRule>
    <cfRule type="expression" dxfId="2354" priority="1882" stopIfTrue="1">
      <formula>$D$6="Да"</formula>
    </cfRule>
  </conditionalFormatting>
  <conditionalFormatting sqref="H1137:H1140">
    <cfRule type="expression" dxfId="2353" priority="1892" stopIfTrue="1">
      <formula>$D$6="Да"</formula>
    </cfRule>
    <cfRule type="colorScale" priority="1891">
      <colorScale>
        <cfvo type="min"/>
        <cfvo type="percentile" val="50"/>
        <cfvo type="max"/>
        <color rgb="FF63BE7B"/>
        <color rgb="FFFFEB84"/>
        <color rgb="FFF8696B"/>
      </colorScale>
    </cfRule>
    <cfRule type="expression" dxfId="2352" priority="1890">
      <formula>$D$6="Нет"</formula>
    </cfRule>
  </conditionalFormatting>
  <conditionalFormatting sqref="H1147">
    <cfRule type="colorScale" priority="1802">
      <colorScale>
        <cfvo type="min"/>
        <cfvo type="percentile" val="50"/>
        <cfvo type="max"/>
        <color rgb="FF63BE7B"/>
        <color rgb="FFFFEB84"/>
        <color rgb="FFF8696B"/>
      </colorScale>
    </cfRule>
    <cfRule type="expression" dxfId="2351" priority="1803" stopIfTrue="1">
      <formula>$D$6="Да"</formula>
    </cfRule>
    <cfRule type="expression" dxfId="2350" priority="1801">
      <formula>$D$6="Нет"</formula>
    </cfRule>
  </conditionalFormatting>
  <conditionalFormatting sqref="H1148:H1151">
    <cfRule type="expression" dxfId="2349" priority="1813" stopIfTrue="1">
      <formula>$D$6="Да"</formula>
    </cfRule>
    <cfRule type="expression" dxfId="2348" priority="1811">
      <formula>$D$6="Нет"</formula>
    </cfRule>
    <cfRule type="colorScale" priority="1812">
      <colorScale>
        <cfvo type="min"/>
        <cfvo type="percentile" val="50"/>
        <cfvo type="max"/>
        <color rgb="FF63BE7B"/>
        <color rgb="FFFFEB84"/>
        <color rgb="FFF8696B"/>
      </colorScale>
    </cfRule>
  </conditionalFormatting>
  <conditionalFormatting sqref="H1158">
    <cfRule type="expression" dxfId="2347" priority="1769" stopIfTrue="1">
      <formula>$D$6="Да"</formula>
    </cfRule>
    <cfRule type="expression" dxfId="2346" priority="1767">
      <formula>$D$6="Нет"</formula>
    </cfRule>
    <cfRule type="colorScale" priority="1768">
      <colorScale>
        <cfvo type="min"/>
        <cfvo type="percentile" val="50"/>
        <cfvo type="max"/>
        <color rgb="FF63BE7B"/>
        <color rgb="FFFFEB84"/>
        <color rgb="FFF8696B"/>
      </colorScale>
    </cfRule>
  </conditionalFormatting>
  <conditionalFormatting sqref="H1159:H1162">
    <cfRule type="colorScale" priority="1778">
      <colorScale>
        <cfvo type="min"/>
        <cfvo type="percentile" val="50"/>
        <cfvo type="max"/>
        <color rgb="FF63BE7B"/>
        <color rgb="FFFFEB84"/>
        <color rgb="FFF8696B"/>
      </colorScale>
    </cfRule>
    <cfRule type="expression" dxfId="2345" priority="1777">
      <formula>$D$6="Нет"</formula>
    </cfRule>
    <cfRule type="expression" dxfId="2344" priority="1779" stopIfTrue="1">
      <formula>$D$6="Да"</formula>
    </cfRule>
  </conditionalFormatting>
  <conditionalFormatting sqref="H1171">
    <cfRule type="expression" dxfId="2343" priority="1690" stopIfTrue="1">
      <formula>$D$6="Да"</formula>
    </cfRule>
    <cfRule type="colorScale" priority="1689">
      <colorScale>
        <cfvo type="min"/>
        <cfvo type="percentile" val="50"/>
        <cfvo type="max"/>
        <color rgb="FF63BE7B"/>
        <color rgb="FFFFEB84"/>
        <color rgb="FFF8696B"/>
      </colorScale>
    </cfRule>
    <cfRule type="expression" dxfId="2342" priority="1688">
      <formula>$D$6="Нет"</formula>
    </cfRule>
  </conditionalFormatting>
  <conditionalFormatting sqref="H1172:H1175">
    <cfRule type="expression" dxfId="2341" priority="1698">
      <formula>$D$6="Нет"</formula>
    </cfRule>
    <cfRule type="expression" dxfId="2340" priority="1700" stopIfTrue="1">
      <formula>$D$6="Да"</formula>
    </cfRule>
    <cfRule type="colorScale" priority="1699">
      <colorScale>
        <cfvo type="min"/>
        <cfvo type="percentile" val="50"/>
        <cfvo type="max"/>
        <color rgb="FF63BE7B"/>
        <color rgb="FFFFEB84"/>
        <color rgb="FFF8696B"/>
      </colorScale>
    </cfRule>
  </conditionalFormatting>
  <conditionalFormatting sqref="H1182">
    <cfRule type="expression" dxfId="2339" priority="49">
      <formula>$D$6="Нет"</formula>
    </cfRule>
    <cfRule type="expression" dxfId="2338" priority="51" stopIfTrue="1">
      <formula>$D$6="Да"</formula>
    </cfRule>
    <cfRule type="colorScale" priority="50">
      <colorScale>
        <cfvo type="min"/>
        <cfvo type="percentile" val="50"/>
        <cfvo type="max"/>
        <color rgb="FF63BE7B"/>
        <color rgb="FFFFEB84"/>
        <color rgb="FFF8696B"/>
      </colorScale>
    </cfRule>
  </conditionalFormatting>
  <conditionalFormatting sqref="H1183:H1186">
    <cfRule type="expression" dxfId="2337" priority="59">
      <formula>$D$6="Нет"</formula>
    </cfRule>
    <cfRule type="colorScale" priority="60">
      <colorScale>
        <cfvo type="min"/>
        <cfvo type="percentile" val="50"/>
        <cfvo type="max"/>
        <color rgb="FF63BE7B"/>
        <color rgb="FFFFEB84"/>
        <color rgb="FFF8696B"/>
      </colorScale>
    </cfRule>
    <cfRule type="expression" dxfId="2336" priority="61" stopIfTrue="1">
      <formula>$D$6="Да"</formula>
    </cfRule>
  </conditionalFormatting>
  <conditionalFormatting sqref="H1193">
    <cfRule type="expression" dxfId="2335" priority="1656" stopIfTrue="1">
      <formula>$D$6="Да"</formula>
    </cfRule>
    <cfRule type="colorScale" priority="1655">
      <colorScale>
        <cfvo type="min"/>
        <cfvo type="percentile" val="50"/>
        <cfvo type="max"/>
        <color rgb="FF63BE7B"/>
        <color rgb="FFFFEB84"/>
        <color rgb="FFF8696B"/>
      </colorScale>
    </cfRule>
    <cfRule type="expression" dxfId="2334" priority="1654">
      <formula>$D$6="Нет"</formula>
    </cfRule>
  </conditionalFormatting>
  <conditionalFormatting sqref="H1194:H1197">
    <cfRule type="colorScale" priority="1665">
      <colorScale>
        <cfvo type="min"/>
        <cfvo type="percentile" val="50"/>
        <cfvo type="max"/>
        <color rgb="FF63BE7B"/>
        <color rgb="FFFFEB84"/>
        <color rgb="FFF8696B"/>
      </colorScale>
    </cfRule>
    <cfRule type="expression" dxfId="2333" priority="1664">
      <formula>$D$6="Нет"</formula>
    </cfRule>
    <cfRule type="expression" dxfId="2332" priority="1666" stopIfTrue="1">
      <formula>$D$6="Да"</formula>
    </cfRule>
  </conditionalFormatting>
  <conditionalFormatting sqref="H1204">
    <cfRule type="expression" dxfId="2331" priority="1575">
      <formula>$D$6="Нет"</formula>
    </cfRule>
    <cfRule type="expression" dxfId="2330" priority="1577" stopIfTrue="1">
      <formula>$D$6="Да"</formula>
    </cfRule>
    <cfRule type="colorScale" priority="1576">
      <colorScale>
        <cfvo type="min"/>
        <cfvo type="percentile" val="50"/>
        <cfvo type="max"/>
        <color rgb="FF63BE7B"/>
        <color rgb="FFFFEB84"/>
        <color rgb="FFF8696B"/>
      </colorScale>
    </cfRule>
  </conditionalFormatting>
  <conditionalFormatting sqref="H1205:H1208">
    <cfRule type="expression" dxfId="2329" priority="1585">
      <formula>$D$6="Нет"</formula>
    </cfRule>
    <cfRule type="expression" dxfId="2328" priority="1587" stopIfTrue="1">
      <formula>$D$6="Да"</formula>
    </cfRule>
    <cfRule type="colorScale" priority="1586">
      <colorScale>
        <cfvo type="min"/>
        <cfvo type="percentile" val="50"/>
        <cfvo type="max"/>
        <color rgb="FF63BE7B"/>
        <color rgb="FFFFEB84"/>
        <color rgb="FFF8696B"/>
      </colorScale>
    </cfRule>
  </conditionalFormatting>
  <conditionalFormatting sqref="H1217">
    <cfRule type="expression" dxfId="2327" priority="1541">
      <formula>$D$6="Нет"</formula>
    </cfRule>
    <cfRule type="colorScale" priority="1542">
      <colorScale>
        <cfvo type="min"/>
        <cfvo type="percentile" val="50"/>
        <cfvo type="max"/>
        <color rgb="FF63BE7B"/>
        <color rgb="FFFFEB84"/>
        <color rgb="FFF8696B"/>
      </colorScale>
    </cfRule>
    <cfRule type="expression" dxfId="2326" priority="1543" stopIfTrue="1">
      <formula>$D$6="Да"</formula>
    </cfRule>
  </conditionalFormatting>
  <conditionalFormatting sqref="H1218:H1221">
    <cfRule type="colorScale" priority="1552">
      <colorScale>
        <cfvo type="min"/>
        <cfvo type="percentile" val="50"/>
        <cfvo type="max"/>
        <color rgb="FF63BE7B"/>
        <color rgb="FFFFEB84"/>
        <color rgb="FFF8696B"/>
      </colorScale>
    </cfRule>
    <cfRule type="expression" dxfId="2325" priority="1551">
      <formula>$D$6="Нет"</formula>
    </cfRule>
    <cfRule type="expression" dxfId="2324" priority="1553" stopIfTrue="1">
      <formula>$D$6="Да"</formula>
    </cfRule>
  </conditionalFormatting>
  <conditionalFormatting sqref="H1228">
    <cfRule type="colorScale" priority="1463">
      <colorScale>
        <cfvo type="min"/>
        <cfvo type="percentile" val="50"/>
        <cfvo type="max"/>
        <color rgb="FF63BE7B"/>
        <color rgb="FFFFEB84"/>
        <color rgb="FFF8696B"/>
      </colorScale>
    </cfRule>
    <cfRule type="expression" dxfId="2323" priority="1462">
      <formula>$D$6="Нет"</formula>
    </cfRule>
    <cfRule type="expression" dxfId="2322" priority="1464" stopIfTrue="1">
      <formula>$D$6="Да"</formula>
    </cfRule>
  </conditionalFormatting>
  <conditionalFormatting sqref="H1229:H1232">
    <cfRule type="colorScale" priority="1473">
      <colorScale>
        <cfvo type="min"/>
        <cfvo type="percentile" val="50"/>
        <cfvo type="max"/>
        <color rgb="FF63BE7B"/>
        <color rgb="FFFFEB84"/>
        <color rgb="FFF8696B"/>
      </colorScale>
    </cfRule>
    <cfRule type="expression" dxfId="2321" priority="1474" stopIfTrue="1">
      <formula>$D$6="Да"</formula>
    </cfRule>
    <cfRule type="expression" dxfId="2320" priority="1472">
      <formula>$D$6="Нет"</formula>
    </cfRule>
  </conditionalFormatting>
  <conditionalFormatting sqref="H1239">
    <cfRule type="expression" dxfId="2319" priority="1430" stopIfTrue="1">
      <formula>$D$6="Да"</formula>
    </cfRule>
    <cfRule type="expression" dxfId="2318" priority="1428">
      <formula>$D$6="Нет"</formula>
    </cfRule>
    <cfRule type="colorScale" priority="1429">
      <colorScale>
        <cfvo type="min"/>
        <cfvo type="percentile" val="50"/>
        <cfvo type="max"/>
        <color rgb="FF63BE7B"/>
        <color rgb="FFFFEB84"/>
        <color rgb="FFF8696B"/>
      </colorScale>
    </cfRule>
  </conditionalFormatting>
  <conditionalFormatting sqref="H1240:H1243">
    <cfRule type="expression" dxfId="2317" priority="1440" stopIfTrue="1">
      <formula>$D$6="Да"</formula>
    </cfRule>
    <cfRule type="colorScale" priority="1439">
      <colorScale>
        <cfvo type="min"/>
        <cfvo type="percentile" val="50"/>
        <cfvo type="max"/>
        <color rgb="FF63BE7B"/>
        <color rgb="FFFFEB84"/>
        <color rgb="FFF8696B"/>
      </colorScale>
    </cfRule>
    <cfRule type="expression" dxfId="2316" priority="1438">
      <formula>$D$6="Нет"</formula>
    </cfRule>
  </conditionalFormatting>
  <conditionalFormatting sqref="H1250">
    <cfRule type="expression" dxfId="2315" priority="1118">
      <formula>$D$6="Нет"</formula>
    </cfRule>
    <cfRule type="colorScale" priority="1119">
      <colorScale>
        <cfvo type="min"/>
        <cfvo type="percentile" val="50"/>
        <cfvo type="max"/>
        <color rgb="FF63BE7B"/>
        <color rgb="FFFFEB84"/>
        <color rgb="FFF8696B"/>
      </colorScale>
    </cfRule>
    <cfRule type="expression" dxfId="2314" priority="1120" stopIfTrue="1">
      <formula>$D$6="Да"</formula>
    </cfRule>
  </conditionalFormatting>
  <conditionalFormatting sqref="H1251:H1254">
    <cfRule type="expression" dxfId="2313" priority="1130" stopIfTrue="1">
      <formula>$D$6="Да"</formula>
    </cfRule>
    <cfRule type="expression" dxfId="2312" priority="1128">
      <formula>$D$6="Нет"</formula>
    </cfRule>
    <cfRule type="colorScale" priority="1129">
      <colorScale>
        <cfvo type="min"/>
        <cfvo type="percentile" val="50"/>
        <cfvo type="max"/>
        <color rgb="FF63BE7B"/>
        <color rgb="FFFFEB84"/>
        <color rgb="FFF8696B"/>
      </colorScale>
    </cfRule>
  </conditionalFormatting>
  <conditionalFormatting sqref="H1261">
    <cfRule type="colorScale" priority="1061">
      <colorScale>
        <cfvo type="min"/>
        <cfvo type="percentile" val="50"/>
        <cfvo type="max"/>
        <color rgb="FF63BE7B"/>
        <color rgb="FFFFEB84"/>
        <color rgb="FFF8696B"/>
      </colorScale>
    </cfRule>
    <cfRule type="expression" dxfId="2311" priority="1060">
      <formula>$D$6="Нет"</formula>
    </cfRule>
    <cfRule type="expression" dxfId="2310" priority="1062" stopIfTrue="1">
      <formula>$D$6="Да"</formula>
    </cfRule>
  </conditionalFormatting>
  <conditionalFormatting sqref="H1262:H1265">
    <cfRule type="expression" dxfId="2309" priority="1072" stopIfTrue="1">
      <formula>$D$6="Да"</formula>
    </cfRule>
    <cfRule type="colorScale" priority="1071">
      <colorScale>
        <cfvo type="min"/>
        <cfvo type="percentile" val="50"/>
        <cfvo type="max"/>
        <color rgb="FF63BE7B"/>
        <color rgb="FFFFEB84"/>
        <color rgb="FFF8696B"/>
      </colorScale>
    </cfRule>
    <cfRule type="expression" dxfId="2308" priority="1070">
      <formula>$D$6="Нет"</formula>
    </cfRule>
  </conditionalFormatting>
  <conditionalFormatting sqref="H1272">
    <cfRule type="colorScale" priority="1027">
      <colorScale>
        <cfvo type="min"/>
        <cfvo type="percentile" val="50"/>
        <cfvo type="max"/>
        <color rgb="FF63BE7B"/>
        <color rgb="FFFFEB84"/>
        <color rgb="FFF8696B"/>
      </colorScale>
    </cfRule>
    <cfRule type="expression" dxfId="2307" priority="1026">
      <formula>$D$6="Нет"</formula>
    </cfRule>
    <cfRule type="expression" dxfId="2306" priority="1028" stopIfTrue="1">
      <formula>$D$6="Да"</formula>
    </cfRule>
  </conditionalFormatting>
  <conditionalFormatting sqref="H1273:H1276">
    <cfRule type="expression" dxfId="2305" priority="1036">
      <formula>$D$6="Нет"</formula>
    </cfRule>
    <cfRule type="colorScale" priority="1037">
      <colorScale>
        <cfvo type="min"/>
        <cfvo type="percentile" val="50"/>
        <cfvo type="max"/>
        <color rgb="FF63BE7B"/>
        <color rgb="FFFFEB84"/>
        <color rgb="FFF8696B"/>
      </colorScale>
    </cfRule>
    <cfRule type="expression" dxfId="2304" priority="1038" stopIfTrue="1">
      <formula>$D$6="Да"</formula>
    </cfRule>
  </conditionalFormatting>
  <conditionalFormatting sqref="H1283">
    <cfRule type="colorScale" priority="948">
      <colorScale>
        <cfvo type="min"/>
        <cfvo type="percentile" val="50"/>
        <cfvo type="max"/>
        <color rgb="FF63BE7B"/>
        <color rgb="FFFFEB84"/>
        <color rgb="FFF8696B"/>
      </colorScale>
    </cfRule>
    <cfRule type="expression" dxfId="2303" priority="949" stopIfTrue="1">
      <formula>$D$6="Да"</formula>
    </cfRule>
    <cfRule type="expression" dxfId="2302" priority="947">
      <formula>$D$6="Нет"</formula>
    </cfRule>
  </conditionalFormatting>
  <conditionalFormatting sqref="H1284:H1287">
    <cfRule type="colorScale" priority="958">
      <colorScale>
        <cfvo type="min"/>
        <cfvo type="percentile" val="50"/>
        <cfvo type="max"/>
        <color rgb="FF63BE7B"/>
        <color rgb="FFFFEB84"/>
        <color rgb="FFF8696B"/>
      </colorScale>
    </cfRule>
    <cfRule type="expression" dxfId="2301" priority="959" stopIfTrue="1">
      <formula>$D$6="Да"</formula>
    </cfRule>
    <cfRule type="expression" dxfId="2300" priority="957">
      <formula>$D$6="Нет"</formula>
    </cfRule>
  </conditionalFormatting>
  <conditionalFormatting sqref="H1294">
    <cfRule type="colorScale" priority="890">
      <colorScale>
        <cfvo type="min"/>
        <cfvo type="percentile" val="50"/>
        <cfvo type="max"/>
        <color rgb="FF63BE7B"/>
        <color rgb="FFFFEB84"/>
        <color rgb="FFF8696B"/>
      </colorScale>
    </cfRule>
    <cfRule type="expression" dxfId="2299" priority="891" stopIfTrue="1">
      <formula>$D$6="Да"</formula>
    </cfRule>
    <cfRule type="expression" dxfId="2298" priority="889">
      <formula>$D$6="Нет"</formula>
    </cfRule>
  </conditionalFormatting>
  <conditionalFormatting sqref="H1295:H1298">
    <cfRule type="expression" dxfId="2297" priority="901" stopIfTrue="1">
      <formula>$D$6="Да"</formula>
    </cfRule>
    <cfRule type="expression" dxfId="2296" priority="899">
      <formula>$D$6="Нет"</formula>
    </cfRule>
    <cfRule type="colorScale" priority="900">
      <colorScale>
        <cfvo type="min"/>
        <cfvo type="percentile" val="50"/>
        <cfvo type="max"/>
        <color rgb="FF63BE7B"/>
        <color rgb="FFFFEB84"/>
        <color rgb="FFF8696B"/>
      </colorScale>
    </cfRule>
  </conditionalFormatting>
  <conditionalFormatting sqref="H1305">
    <cfRule type="colorScale" priority="856">
      <colorScale>
        <cfvo type="min"/>
        <cfvo type="percentile" val="50"/>
        <cfvo type="max"/>
        <color rgb="FF63BE7B"/>
        <color rgb="FFFFEB84"/>
        <color rgb="FFF8696B"/>
      </colorScale>
    </cfRule>
    <cfRule type="expression" dxfId="2295" priority="855">
      <formula>$D$6="Нет"</formula>
    </cfRule>
    <cfRule type="expression" dxfId="2294" priority="857" stopIfTrue="1">
      <formula>$D$6="Да"</formula>
    </cfRule>
  </conditionalFormatting>
  <conditionalFormatting sqref="H1306:H1309">
    <cfRule type="colorScale" priority="866">
      <colorScale>
        <cfvo type="min"/>
        <cfvo type="percentile" val="50"/>
        <cfvo type="max"/>
        <color rgb="FF63BE7B"/>
        <color rgb="FFFFEB84"/>
        <color rgb="FFF8696B"/>
      </colorScale>
    </cfRule>
    <cfRule type="expression" dxfId="2293" priority="867" stopIfTrue="1">
      <formula>$D$6="Да"</formula>
    </cfRule>
    <cfRule type="expression" dxfId="2292" priority="865">
      <formula>$D$6="Нет"</formula>
    </cfRule>
  </conditionalFormatting>
  <conditionalFormatting sqref="H1316">
    <cfRule type="expression" dxfId="2291" priority="776">
      <formula>$D$6="Нет"</formula>
    </cfRule>
    <cfRule type="colorScale" priority="777">
      <colorScale>
        <cfvo type="min"/>
        <cfvo type="percentile" val="50"/>
        <cfvo type="max"/>
        <color rgb="FF63BE7B"/>
        <color rgb="FFFFEB84"/>
        <color rgb="FFF8696B"/>
      </colorScale>
    </cfRule>
    <cfRule type="expression" dxfId="2290" priority="778" stopIfTrue="1">
      <formula>$D$6="Да"</formula>
    </cfRule>
  </conditionalFormatting>
  <conditionalFormatting sqref="H1317:H1320">
    <cfRule type="expression" dxfId="2289" priority="786">
      <formula>$D$6="Нет"</formula>
    </cfRule>
    <cfRule type="expression" dxfId="2288" priority="788" stopIfTrue="1">
      <formula>$D$6="Да"</formula>
    </cfRule>
    <cfRule type="colorScale" priority="787">
      <colorScale>
        <cfvo type="min"/>
        <cfvo type="percentile" val="50"/>
        <cfvo type="max"/>
        <color rgb="FF63BE7B"/>
        <color rgb="FFFFEB84"/>
        <color rgb="FFF8696B"/>
      </colorScale>
    </cfRule>
  </conditionalFormatting>
  <conditionalFormatting sqref="H1329">
    <cfRule type="expression" dxfId="2287" priority="718">
      <formula>$D$6="Нет"</formula>
    </cfRule>
    <cfRule type="colorScale" priority="719">
      <colorScale>
        <cfvo type="min"/>
        <cfvo type="percentile" val="50"/>
        <cfvo type="max"/>
        <color rgb="FF63BE7B"/>
        <color rgb="FFFFEB84"/>
        <color rgb="FFF8696B"/>
      </colorScale>
    </cfRule>
    <cfRule type="expression" dxfId="2286" priority="720" stopIfTrue="1">
      <formula>$D$6="Да"</formula>
    </cfRule>
  </conditionalFormatting>
  <conditionalFormatting sqref="H1330:H1333">
    <cfRule type="expression" dxfId="2285" priority="728">
      <formula>$D$6="Нет"</formula>
    </cfRule>
    <cfRule type="colorScale" priority="729">
      <colorScale>
        <cfvo type="min"/>
        <cfvo type="percentile" val="50"/>
        <cfvo type="max"/>
        <color rgb="FF63BE7B"/>
        <color rgb="FFFFEB84"/>
        <color rgb="FFF8696B"/>
      </colorScale>
    </cfRule>
    <cfRule type="expression" dxfId="2284" priority="730" stopIfTrue="1">
      <formula>$D$6="Да"</formula>
    </cfRule>
  </conditionalFormatting>
  <conditionalFormatting sqref="H1340">
    <cfRule type="expression" dxfId="2283" priority="686" stopIfTrue="1">
      <formula>$D$6="Да"</formula>
    </cfRule>
    <cfRule type="colorScale" priority="685">
      <colorScale>
        <cfvo type="min"/>
        <cfvo type="percentile" val="50"/>
        <cfvo type="max"/>
        <color rgb="FF63BE7B"/>
        <color rgb="FFFFEB84"/>
        <color rgb="FFF8696B"/>
      </colorScale>
    </cfRule>
    <cfRule type="expression" dxfId="2282" priority="684">
      <formula>$D$6="Нет"</formula>
    </cfRule>
  </conditionalFormatting>
  <conditionalFormatting sqref="H1341:H1344">
    <cfRule type="expression" dxfId="2281" priority="696" stopIfTrue="1">
      <formula>$D$6="Да"</formula>
    </cfRule>
    <cfRule type="expression" dxfId="2280" priority="694">
      <formula>$D$6="Нет"</formula>
    </cfRule>
    <cfRule type="colorScale" priority="695">
      <colorScale>
        <cfvo type="min"/>
        <cfvo type="percentile" val="50"/>
        <cfvo type="max"/>
        <color rgb="FF63BE7B"/>
        <color rgb="FFFFEB84"/>
        <color rgb="FFF8696B"/>
      </colorScale>
    </cfRule>
  </conditionalFormatting>
  <conditionalFormatting sqref="H1351">
    <cfRule type="expression" dxfId="2279" priority="605">
      <formula>$D$6="Нет"</formula>
    </cfRule>
    <cfRule type="colorScale" priority="606">
      <colorScale>
        <cfvo type="min"/>
        <cfvo type="percentile" val="50"/>
        <cfvo type="max"/>
        <color rgb="FF63BE7B"/>
        <color rgb="FFFFEB84"/>
        <color rgb="FFF8696B"/>
      </colorScale>
    </cfRule>
    <cfRule type="expression" dxfId="2278" priority="607" stopIfTrue="1">
      <formula>$D$6="Да"</formula>
    </cfRule>
  </conditionalFormatting>
  <conditionalFormatting sqref="H1352:H1355">
    <cfRule type="expression" dxfId="2277" priority="617" stopIfTrue="1">
      <formula>$D$6="Да"</formula>
    </cfRule>
    <cfRule type="colorScale" priority="616">
      <colorScale>
        <cfvo type="min"/>
        <cfvo type="percentile" val="50"/>
        <cfvo type="max"/>
        <color rgb="FF63BE7B"/>
        <color rgb="FFFFEB84"/>
        <color rgb="FFF8696B"/>
      </colorScale>
    </cfRule>
    <cfRule type="expression" dxfId="2276" priority="615">
      <formula>$D$6="Нет"</formula>
    </cfRule>
  </conditionalFormatting>
  <conditionalFormatting sqref="H9:I13">
    <cfRule type="expression" dxfId="2275" priority="9125">
      <formula>$D$6="Нет"</formula>
    </cfRule>
  </conditionalFormatting>
  <conditionalFormatting sqref="I6">
    <cfRule type="expression" dxfId="2274" priority="9115">
      <formula>$D$6="Нет"</formula>
    </cfRule>
    <cfRule type="colorScale" priority="9116">
      <colorScale>
        <cfvo type="num" val="0"/>
        <cfvo type="num" val="3"/>
        <cfvo type="num" val="5"/>
        <color rgb="FF63BE7B"/>
        <color rgb="FFFFEB84"/>
        <color rgb="FFF8696B"/>
      </colorScale>
    </cfRule>
    <cfRule type="expression" dxfId="2273" priority="9117" stopIfTrue="1">
      <formula>$D$6="Да"</formula>
    </cfRule>
  </conditionalFormatting>
  <conditionalFormatting sqref="I9:I13">
    <cfRule type="expression" dxfId="2272" priority="9127" stopIfTrue="1">
      <formula>$D$6="Да"</formula>
    </cfRule>
    <cfRule type="colorScale" priority="9126">
      <colorScale>
        <cfvo type="num" val="1"/>
        <cfvo type="num" val="3"/>
        <cfvo type="num" val="5"/>
        <color rgb="FF63BE7B"/>
        <color rgb="FFFFEB84"/>
        <color rgb="FFF8696B"/>
      </colorScale>
    </cfRule>
  </conditionalFormatting>
  <conditionalFormatting sqref="I18">
    <cfRule type="expression" dxfId="2270" priority="8537" stopIfTrue="1">
      <formula>$D$6="Да"</formula>
    </cfRule>
    <cfRule type="colorScale" priority="8536">
      <colorScale>
        <cfvo type="num" val="0"/>
        <cfvo type="num" val="3"/>
        <cfvo type="num" val="5"/>
        <color rgb="FF63BE7B"/>
        <color rgb="FFFFEB84"/>
        <color rgb="FFF8696B"/>
      </colorScale>
    </cfRule>
  </conditionalFormatting>
  <conditionalFormatting sqref="I21:I25">
    <cfRule type="colorScale" priority="8549">
      <colorScale>
        <cfvo type="num" val="0"/>
        <cfvo type="num" val="0"/>
        <color theme="0"/>
        <color theme="0"/>
      </colorScale>
    </cfRule>
    <cfRule type="expression" dxfId="2269" priority="8548" stopIfTrue="1">
      <formula>$D$6="Да"</formula>
    </cfRule>
    <cfRule type="colorScale" priority="8547">
      <colorScale>
        <cfvo type="num" val="1"/>
        <cfvo type="num" val="3"/>
        <cfvo type="num" val="5"/>
        <color rgb="FF63BE7B"/>
        <color rgb="FFFFEB84"/>
        <color rgb="FFF8696B"/>
      </colorScale>
    </cfRule>
  </conditionalFormatting>
  <conditionalFormatting sqref="I30">
    <cfRule type="expression" dxfId="2267" priority="8521" stopIfTrue="1">
      <formula>$D$6="Да"</formula>
    </cfRule>
    <cfRule type="colorScale" priority="8520">
      <colorScale>
        <cfvo type="num" val="0"/>
        <cfvo type="num" val="3"/>
        <cfvo type="num" val="5"/>
        <color rgb="FF63BE7B"/>
        <color rgb="FFFFEB84"/>
        <color rgb="FFF8696B"/>
      </colorScale>
    </cfRule>
  </conditionalFormatting>
  <conditionalFormatting sqref="I33:I37">
    <cfRule type="colorScale" priority="9040">
      <colorScale>
        <cfvo type="num" val="1"/>
        <cfvo type="num" val="3"/>
        <cfvo type="num" val="5"/>
        <color rgb="FF63BE7B"/>
        <color rgb="FFFFEB84"/>
        <color rgb="FFF8696B"/>
      </colorScale>
    </cfRule>
    <cfRule type="expression" dxfId="2265" priority="9041" stopIfTrue="1">
      <formula>$D$6="Да"</formula>
    </cfRule>
  </conditionalFormatting>
  <conditionalFormatting sqref="I41">
    <cfRule type="expression" dxfId="2263" priority="88" stopIfTrue="1">
      <formula>$D$6="Да"</formula>
    </cfRule>
    <cfRule type="colorScale" priority="87">
      <colorScale>
        <cfvo type="num" val="0"/>
        <cfvo type="num" val="3"/>
        <cfvo type="num" val="5"/>
        <color rgb="FF63BE7B"/>
        <color rgb="FFFFEB84"/>
        <color rgb="FFF8696B"/>
      </colorScale>
    </cfRule>
  </conditionalFormatting>
  <conditionalFormatting sqref="I44:I48">
    <cfRule type="expression" dxfId="2261" priority="99" stopIfTrue="1">
      <formula>$D$6="Да"</formula>
    </cfRule>
    <cfRule type="colorScale" priority="98">
      <colorScale>
        <cfvo type="num" val="1"/>
        <cfvo type="num" val="3"/>
        <cfvo type="num" val="5"/>
        <color rgb="FF63BE7B"/>
        <color rgb="FFFFEB84"/>
        <color rgb="FFF8696B"/>
      </colorScale>
    </cfRule>
    <cfRule type="colorScale" priority="100">
      <colorScale>
        <cfvo type="num" val="0"/>
        <cfvo type="num" val="0"/>
        <color theme="0"/>
        <color theme="0"/>
      </colorScale>
    </cfRule>
  </conditionalFormatting>
  <conditionalFormatting sqref="I52">
    <cfRule type="expression" dxfId="2258" priority="8503" stopIfTrue="1">
      <formula>$D$6="Да"</formula>
    </cfRule>
    <cfRule type="colorScale" priority="8502">
      <colorScale>
        <cfvo type="num" val="0"/>
        <cfvo type="num" val="3"/>
        <cfvo type="num" val="5"/>
        <color rgb="FF63BE7B"/>
        <color rgb="FFFFEB84"/>
        <color rgb="FFF8696B"/>
      </colorScale>
    </cfRule>
  </conditionalFormatting>
  <conditionalFormatting sqref="I55:I59">
    <cfRule type="colorScale" priority="8515">
      <colorScale>
        <cfvo type="num" val="0"/>
        <cfvo type="num" val="0"/>
        <color theme="0"/>
        <color theme="0"/>
      </colorScale>
    </cfRule>
    <cfRule type="expression" dxfId="2257" priority="8514" stopIfTrue="1">
      <formula>$D$6="Да"</formula>
    </cfRule>
    <cfRule type="colorScale" priority="8513">
      <colorScale>
        <cfvo type="num" val="1"/>
        <cfvo type="num" val="3"/>
        <cfvo type="num" val="5"/>
        <color rgb="FF63BE7B"/>
        <color rgb="FFFFEB84"/>
        <color rgb="FFF8696B"/>
      </colorScale>
    </cfRule>
  </conditionalFormatting>
  <conditionalFormatting sqref="I64">
    <cfRule type="colorScale" priority="8481">
      <colorScale>
        <cfvo type="num" val="0"/>
        <cfvo type="num" val="3"/>
        <cfvo type="num" val="5"/>
        <color rgb="FF63BE7B"/>
        <color rgb="FFFFEB84"/>
        <color rgb="FFF8696B"/>
      </colorScale>
    </cfRule>
    <cfRule type="expression" dxfId="2254" priority="8482" stopIfTrue="1">
      <formula>$D$6="Да"</formula>
    </cfRule>
  </conditionalFormatting>
  <conditionalFormatting sqref="I67:I71">
    <cfRule type="expression" dxfId="2253" priority="8493" stopIfTrue="1">
      <formula>$D$6="Да"</formula>
    </cfRule>
    <cfRule type="colorScale" priority="8492">
      <colorScale>
        <cfvo type="num" val="1"/>
        <cfvo type="num" val="3"/>
        <cfvo type="num" val="5"/>
        <color rgb="FF63BE7B"/>
        <color rgb="FFFFEB84"/>
        <color rgb="FFF8696B"/>
      </colorScale>
    </cfRule>
    <cfRule type="colorScale" priority="8494">
      <colorScale>
        <cfvo type="num" val="0"/>
        <cfvo type="num" val="0"/>
        <color theme="0"/>
        <color theme="0"/>
      </colorScale>
    </cfRule>
  </conditionalFormatting>
  <conditionalFormatting sqref="I76">
    <cfRule type="expression" dxfId="2251" priority="8461" stopIfTrue="1">
      <formula>$D$6="Да"</formula>
    </cfRule>
    <cfRule type="colorScale" priority="8460">
      <colorScale>
        <cfvo type="num" val="0"/>
        <cfvo type="num" val="3"/>
        <cfvo type="num" val="5"/>
        <color rgb="FF63BE7B"/>
        <color rgb="FFFFEB84"/>
        <color rgb="FFF8696B"/>
      </colorScale>
    </cfRule>
  </conditionalFormatting>
  <conditionalFormatting sqref="I79:I83">
    <cfRule type="colorScale" priority="8473">
      <colorScale>
        <cfvo type="num" val="0"/>
        <cfvo type="num" val="0"/>
        <color theme="0"/>
        <color theme="0"/>
      </colorScale>
    </cfRule>
    <cfRule type="expression" dxfId="2249" priority="8472" stopIfTrue="1">
      <formula>$D$6="Да"</formula>
    </cfRule>
    <cfRule type="colorScale" priority="8471">
      <colorScale>
        <cfvo type="num" val="1"/>
        <cfvo type="num" val="3"/>
        <cfvo type="num" val="5"/>
        <color rgb="FF63BE7B"/>
        <color rgb="FFFFEB84"/>
        <color rgb="FFF8696B"/>
      </colorScale>
    </cfRule>
  </conditionalFormatting>
  <conditionalFormatting sqref="I88">
    <cfRule type="expression" dxfId="2246" priority="8440" stopIfTrue="1">
      <formula>$D$6="Да"</formula>
    </cfRule>
    <cfRule type="colorScale" priority="8439">
      <colorScale>
        <cfvo type="num" val="0"/>
        <cfvo type="num" val="3"/>
        <cfvo type="num" val="5"/>
        <color rgb="FF63BE7B"/>
        <color rgb="FFFFEB84"/>
        <color rgb="FFF8696B"/>
      </colorScale>
    </cfRule>
  </conditionalFormatting>
  <conditionalFormatting sqref="I91:I95">
    <cfRule type="colorScale" priority="8452">
      <colorScale>
        <cfvo type="num" val="0"/>
        <cfvo type="num" val="0"/>
        <color theme="0"/>
        <color theme="0"/>
      </colorScale>
    </cfRule>
    <cfRule type="expression" dxfId="2245" priority="8451" stopIfTrue="1">
      <formula>$D$6="Да"</formula>
    </cfRule>
    <cfRule type="colorScale" priority="8450">
      <colorScale>
        <cfvo type="num" val="1"/>
        <cfvo type="num" val="3"/>
        <cfvo type="num" val="5"/>
        <color rgb="FF63BE7B"/>
        <color rgb="FFFFEB84"/>
        <color rgb="FFF8696B"/>
      </colorScale>
    </cfRule>
  </conditionalFormatting>
  <conditionalFormatting sqref="I100">
    <cfRule type="expression" dxfId="2243" priority="8419" stopIfTrue="1">
      <formula>$D$6="Да"</formula>
    </cfRule>
    <cfRule type="colorScale" priority="8418">
      <colorScale>
        <cfvo type="num" val="0"/>
        <cfvo type="num" val="3"/>
        <cfvo type="num" val="5"/>
        <color rgb="FF63BE7B"/>
        <color rgb="FFFFEB84"/>
        <color rgb="FFF8696B"/>
      </colorScale>
    </cfRule>
  </conditionalFormatting>
  <conditionalFormatting sqref="I103:I108">
    <cfRule type="colorScale" priority="8429">
      <colorScale>
        <cfvo type="num" val="1"/>
        <cfvo type="num" val="3"/>
        <cfvo type="num" val="5"/>
        <color rgb="FF63BE7B"/>
        <color rgb="FFFFEB84"/>
        <color rgb="FFF8696B"/>
      </colorScale>
    </cfRule>
    <cfRule type="colorScale" priority="8431">
      <colorScale>
        <cfvo type="num" val="0"/>
        <cfvo type="num" val="0"/>
        <color theme="0"/>
        <color theme="0"/>
      </colorScale>
    </cfRule>
    <cfRule type="expression" dxfId="2240" priority="8430" stopIfTrue="1">
      <formula>$D$6="Да"</formula>
    </cfRule>
  </conditionalFormatting>
  <conditionalFormatting sqref="I112">
    <cfRule type="expression" dxfId="2239" priority="8398" stopIfTrue="1">
      <formula>$D$6="Да"</formula>
    </cfRule>
    <cfRule type="colorScale" priority="8397">
      <colorScale>
        <cfvo type="num" val="0"/>
        <cfvo type="num" val="3"/>
        <cfvo type="num" val="5"/>
        <color rgb="FF63BE7B"/>
        <color rgb="FFFFEB84"/>
        <color rgb="FFF8696B"/>
      </colorScale>
    </cfRule>
  </conditionalFormatting>
  <conditionalFormatting sqref="I115:I119">
    <cfRule type="colorScale" priority="8410">
      <colorScale>
        <cfvo type="num" val="0"/>
        <cfvo type="num" val="0"/>
        <color theme="0"/>
        <color theme="0"/>
      </colorScale>
    </cfRule>
    <cfRule type="colorScale" priority="8408">
      <colorScale>
        <cfvo type="num" val="1"/>
        <cfvo type="num" val="3"/>
        <cfvo type="num" val="5"/>
        <color rgb="FF63BE7B"/>
        <color rgb="FFFFEB84"/>
        <color rgb="FFF8696B"/>
      </colorScale>
    </cfRule>
    <cfRule type="expression" dxfId="2236" priority="8409" stopIfTrue="1">
      <formula>$D$6="Да"</formula>
    </cfRule>
  </conditionalFormatting>
  <conditionalFormatting sqref="I124">
    <cfRule type="colorScale" priority="8376">
      <colorScale>
        <cfvo type="num" val="0"/>
        <cfvo type="num" val="3"/>
        <cfvo type="num" val="5"/>
        <color rgb="FF63BE7B"/>
        <color rgb="FFFFEB84"/>
        <color rgb="FFF8696B"/>
      </colorScale>
    </cfRule>
    <cfRule type="expression" dxfId="2234" priority="8377" stopIfTrue="1">
      <formula>$D$6="Да"</formula>
    </cfRule>
  </conditionalFormatting>
  <conditionalFormatting sqref="I127:I131">
    <cfRule type="colorScale" priority="8387">
      <colorScale>
        <cfvo type="num" val="1"/>
        <cfvo type="num" val="3"/>
        <cfvo type="num" val="5"/>
        <color rgb="FF63BE7B"/>
        <color rgb="FFFFEB84"/>
        <color rgb="FFF8696B"/>
      </colorScale>
    </cfRule>
    <cfRule type="colorScale" priority="8389">
      <colorScale>
        <cfvo type="num" val="0"/>
        <cfvo type="num" val="0"/>
        <color theme="0"/>
        <color theme="0"/>
      </colorScale>
    </cfRule>
    <cfRule type="expression" dxfId="2232" priority="8388" stopIfTrue="1">
      <formula>$D$6="Да"</formula>
    </cfRule>
  </conditionalFormatting>
  <conditionalFormatting sqref="I136">
    <cfRule type="colorScale" priority="8355">
      <colorScale>
        <cfvo type="num" val="0"/>
        <cfvo type="num" val="3"/>
        <cfvo type="num" val="5"/>
        <color rgb="FF63BE7B"/>
        <color rgb="FFFFEB84"/>
        <color rgb="FFF8696B"/>
      </colorScale>
    </cfRule>
    <cfRule type="expression" dxfId="2231" priority="8356" stopIfTrue="1">
      <formula>$D$6="Да"</formula>
    </cfRule>
  </conditionalFormatting>
  <conditionalFormatting sqref="I139:I143">
    <cfRule type="colorScale" priority="8366">
      <colorScale>
        <cfvo type="num" val="1"/>
        <cfvo type="num" val="3"/>
        <cfvo type="num" val="5"/>
        <color rgb="FF63BE7B"/>
        <color rgb="FFFFEB84"/>
        <color rgb="FFF8696B"/>
      </colorScale>
    </cfRule>
    <cfRule type="colorScale" priority="8368">
      <colorScale>
        <cfvo type="num" val="0"/>
        <cfvo type="num" val="0"/>
        <color theme="0"/>
        <color theme="0"/>
      </colorScale>
    </cfRule>
    <cfRule type="expression" dxfId="2228" priority="8367" stopIfTrue="1">
      <formula>$D$6="Да"</formula>
    </cfRule>
  </conditionalFormatting>
  <conditionalFormatting sqref="I148">
    <cfRule type="expression" dxfId="2227" priority="8335" stopIfTrue="1">
      <formula>$D$6="Да"</formula>
    </cfRule>
    <cfRule type="colorScale" priority="8334">
      <colorScale>
        <cfvo type="num" val="0"/>
        <cfvo type="num" val="3"/>
        <cfvo type="num" val="5"/>
        <color rgb="FF63BE7B"/>
        <color rgb="FFFFEB84"/>
        <color rgb="FFF8696B"/>
      </colorScale>
    </cfRule>
  </conditionalFormatting>
  <conditionalFormatting sqref="I151:I155">
    <cfRule type="colorScale" priority="8345">
      <colorScale>
        <cfvo type="num" val="1"/>
        <cfvo type="num" val="3"/>
        <cfvo type="num" val="5"/>
        <color rgb="FF63BE7B"/>
        <color rgb="FFFFEB84"/>
        <color rgb="FFF8696B"/>
      </colorScale>
    </cfRule>
    <cfRule type="expression" dxfId="2225" priority="8346" stopIfTrue="1">
      <formula>$D$6="Да"</formula>
    </cfRule>
    <cfRule type="colorScale" priority="8347">
      <colorScale>
        <cfvo type="num" val="0"/>
        <cfvo type="num" val="0"/>
        <color theme="0"/>
        <color theme="0"/>
      </colorScale>
    </cfRule>
  </conditionalFormatting>
  <conditionalFormatting sqref="I160">
    <cfRule type="colorScale" priority="8313">
      <colorScale>
        <cfvo type="num" val="0"/>
        <cfvo type="num" val="3"/>
        <cfvo type="num" val="5"/>
        <color rgb="FF63BE7B"/>
        <color rgb="FFFFEB84"/>
        <color rgb="FFF8696B"/>
      </colorScale>
    </cfRule>
    <cfRule type="expression" dxfId="2222" priority="8314" stopIfTrue="1">
      <formula>$D$6="Да"</formula>
    </cfRule>
  </conditionalFormatting>
  <conditionalFormatting sqref="I163:I167">
    <cfRule type="colorScale" priority="8324">
      <colorScale>
        <cfvo type="num" val="1"/>
        <cfvo type="num" val="3"/>
        <cfvo type="num" val="5"/>
        <color rgb="FF63BE7B"/>
        <color rgb="FFFFEB84"/>
        <color rgb="FFF8696B"/>
      </colorScale>
    </cfRule>
    <cfRule type="colorScale" priority="8326">
      <colorScale>
        <cfvo type="num" val="0"/>
        <cfvo type="num" val="0"/>
        <color theme="0"/>
        <color theme="0"/>
      </colorScale>
    </cfRule>
    <cfRule type="expression" dxfId="2221" priority="8325" stopIfTrue="1">
      <formula>$D$6="Да"</formula>
    </cfRule>
  </conditionalFormatting>
  <conditionalFormatting sqref="I172">
    <cfRule type="expression" dxfId="2219" priority="8293" stopIfTrue="1">
      <formula>$D$6="Да"</formula>
    </cfRule>
    <cfRule type="colorScale" priority="8292">
      <colorScale>
        <cfvo type="num" val="0"/>
        <cfvo type="num" val="3"/>
        <cfvo type="num" val="5"/>
        <color rgb="FF63BE7B"/>
        <color rgb="FFFFEB84"/>
        <color rgb="FFF8696B"/>
      </colorScale>
    </cfRule>
  </conditionalFormatting>
  <conditionalFormatting sqref="I175:I179">
    <cfRule type="expression" dxfId="2217" priority="8304" stopIfTrue="1">
      <formula>$D$6="Да"</formula>
    </cfRule>
    <cfRule type="colorScale" priority="8303">
      <colorScale>
        <cfvo type="num" val="1"/>
        <cfvo type="num" val="3"/>
        <cfvo type="num" val="5"/>
        <color rgb="FF63BE7B"/>
        <color rgb="FFFFEB84"/>
        <color rgb="FFF8696B"/>
      </colorScale>
    </cfRule>
    <cfRule type="colorScale" priority="8305">
      <colorScale>
        <cfvo type="num" val="0"/>
        <cfvo type="num" val="0"/>
        <color theme="0"/>
        <color theme="0"/>
      </colorScale>
    </cfRule>
  </conditionalFormatting>
  <conditionalFormatting sqref="I185">
    <cfRule type="colorScale" priority="7845">
      <colorScale>
        <cfvo type="num" val="0"/>
        <cfvo type="num" val="3"/>
        <cfvo type="num" val="5"/>
        <color rgb="FF63BE7B"/>
        <color rgb="FFFFEB84"/>
        <color rgb="FFF8696B"/>
      </colorScale>
    </cfRule>
    <cfRule type="expression" dxfId="2214" priority="7846" stopIfTrue="1">
      <formula>$D$6="Да"</formula>
    </cfRule>
  </conditionalFormatting>
  <conditionalFormatting sqref="I188:I192">
    <cfRule type="colorScale" priority="7835">
      <colorScale>
        <cfvo type="num" val="1"/>
        <cfvo type="num" val="3"/>
        <cfvo type="num" val="5"/>
        <color rgb="FF63BE7B"/>
        <color rgb="FFFFEB84"/>
        <color rgb="FFF8696B"/>
      </colorScale>
    </cfRule>
    <cfRule type="colorScale" priority="7837">
      <colorScale>
        <cfvo type="num" val="0"/>
        <cfvo type="num" val="0"/>
        <color theme="0"/>
        <color theme="0"/>
      </colorScale>
    </cfRule>
    <cfRule type="expression" dxfId="2212" priority="7836" stopIfTrue="1">
      <formula>$D$6="Да"</formula>
    </cfRule>
  </conditionalFormatting>
  <conditionalFormatting sqref="I197">
    <cfRule type="expression" dxfId="2211" priority="7804" stopIfTrue="1">
      <formula>$D$6="Да"</formula>
    </cfRule>
    <cfRule type="colorScale" priority="7803">
      <colorScale>
        <cfvo type="num" val="0"/>
        <cfvo type="num" val="3"/>
        <cfvo type="num" val="5"/>
        <color rgb="FF63BE7B"/>
        <color rgb="FFFFEB84"/>
        <color rgb="FFF8696B"/>
      </colorScale>
    </cfRule>
  </conditionalFormatting>
  <conditionalFormatting sqref="I200:I204">
    <cfRule type="colorScale" priority="7823">
      <colorScale>
        <cfvo type="num" val="1"/>
        <cfvo type="num" val="3"/>
        <cfvo type="num" val="5"/>
        <color rgb="FF63BE7B"/>
        <color rgb="FFFFEB84"/>
        <color rgb="FFF8696B"/>
      </colorScale>
    </cfRule>
    <cfRule type="expression" dxfId="2209" priority="7824" stopIfTrue="1">
      <formula>$D$6="Да"</formula>
    </cfRule>
    <cfRule type="colorScale" priority="7825">
      <colorScale>
        <cfvo type="num" val="0"/>
        <cfvo type="num" val="0"/>
        <color theme="0"/>
        <color theme="0"/>
      </colorScale>
    </cfRule>
  </conditionalFormatting>
  <conditionalFormatting sqref="I209">
    <cfRule type="expression" dxfId="2206" priority="7783" stopIfTrue="1">
      <formula>$D$6="Да"</formula>
    </cfRule>
    <cfRule type="colorScale" priority="7782">
      <colorScale>
        <cfvo type="num" val="0"/>
        <cfvo type="num" val="3"/>
        <cfvo type="num" val="5"/>
        <color rgb="FF63BE7B"/>
        <color rgb="FFFFEB84"/>
        <color rgb="FFF8696B"/>
      </colorScale>
    </cfRule>
  </conditionalFormatting>
  <conditionalFormatting sqref="I212:I216">
    <cfRule type="expression" dxfId="2205" priority="7794" stopIfTrue="1">
      <formula>$D$6="Да"</formula>
    </cfRule>
    <cfRule type="colorScale" priority="7795">
      <colorScale>
        <cfvo type="num" val="0"/>
        <cfvo type="num" val="0"/>
        <color theme="0"/>
        <color theme="0"/>
      </colorScale>
    </cfRule>
    <cfRule type="colorScale" priority="7793">
      <colorScale>
        <cfvo type="num" val="1"/>
        <cfvo type="num" val="3"/>
        <cfvo type="num" val="5"/>
        <color rgb="FF63BE7B"/>
        <color rgb="FFFFEB84"/>
        <color rgb="FFF8696B"/>
      </colorScale>
    </cfRule>
  </conditionalFormatting>
  <conditionalFormatting sqref="I221">
    <cfRule type="colorScale" priority="7761">
      <colorScale>
        <cfvo type="num" val="0"/>
        <cfvo type="num" val="3"/>
        <cfvo type="num" val="5"/>
        <color rgb="FF63BE7B"/>
        <color rgb="FFFFEB84"/>
        <color rgb="FFF8696B"/>
      </colorScale>
    </cfRule>
    <cfRule type="expression" dxfId="2202" priority="7762" stopIfTrue="1">
      <formula>$D$6="Да"</formula>
    </cfRule>
  </conditionalFormatting>
  <conditionalFormatting sqref="I224:I228">
    <cfRule type="colorScale" priority="7774">
      <colorScale>
        <cfvo type="num" val="0"/>
        <cfvo type="num" val="0"/>
        <color theme="0"/>
        <color theme="0"/>
      </colorScale>
    </cfRule>
    <cfRule type="expression" dxfId="2201" priority="7773" stopIfTrue="1">
      <formula>$D$6="Да"</formula>
    </cfRule>
    <cfRule type="colorScale" priority="7772">
      <colorScale>
        <cfvo type="num" val="1"/>
        <cfvo type="num" val="3"/>
        <cfvo type="num" val="5"/>
        <color rgb="FF63BE7B"/>
        <color rgb="FFFFEB84"/>
        <color rgb="FFF8696B"/>
      </colorScale>
    </cfRule>
  </conditionalFormatting>
  <conditionalFormatting sqref="I233">
    <cfRule type="colorScale" priority="7740">
      <colorScale>
        <cfvo type="num" val="0"/>
        <cfvo type="num" val="3"/>
        <cfvo type="num" val="5"/>
        <color rgb="FF63BE7B"/>
        <color rgb="FFFFEB84"/>
        <color rgb="FFF8696B"/>
      </colorScale>
    </cfRule>
    <cfRule type="expression" dxfId="2199" priority="7741" stopIfTrue="1">
      <formula>$D$6="Да"</formula>
    </cfRule>
  </conditionalFormatting>
  <conditionalFormatting sqref="I236:I240">
    <cfRule type="colorScale" priority="7753">
      <colorScale>
        <cfvo type="num" val="0"/>
        <cfvo type="num" val="0"/>
        <color theme="0"/>
        <color theme="0"/>
      </colorScale>
    </cfRule>
    <cfRule type="colorScale" priority="7751">
      <colorScale>
        <cfvo type="num" val="1"/>
        <cfvo type="num" val="3"/>
        <cfvo type="num" val="5"/>
        <color rgb="FF63BE7B"/>
        <color rgb="FFFFEB84"/>
        <color rgb="FFF8696B"/>
      </colorScale>
    </cfRule>
    <cfRule type="expression" dxfId="2197" priority="7752" stopIfTrue="1">
      <formula>$D$6="Да"</formula>
    </cfRule>
  </conditionalFormatting>
  <conditionalFormatting sqref="I245">
    <cfRule type="colorScale" priority="7719">
      <colorScale>
        <cfvo type="num" val="0"/>
        <cfvo type="num" val="3"/>
        <cfvo type="num" val="5"/>
        <color rgb="FF63BE7B"/>
        <color rgb="FFFFEB84"/>
        <color rgb="FFF8696B"/>
      </colorScale>
    </cfRule>
    <cfRule type="expression" dxfId="2194" priority="7720" stopIfTrue="1">
      <formula>$D$6="Да"</formula>
    </cfRule>
  </conditionalFormatting>
  <conditionalFormatting sqref="I248:I252">
    <cfRule type="colorScale" priority="7730">
      <colorScale>
        <cfvo type="num" val="1"/>
        <cfvo type="num" val="3"/>
        <cfvo type="num" val="5"/>
        <color rgb="FF63BE7B"/>
        <color rgb="FFFFEB84"/>
        <color rgb="FFF8696B"/>
      </colorScale>
    </cfRule>
    <cfRule type="expression" dxfId="2193" priority="7731" stopIfTrue="1">
      <formula>$D$6="Да"</formula>
    </cfRule>
    <cfRule type="colorScale" priority="7732">
      <colorScale>
        <cfvo type="num" val="0"/>
        <cfvo type="num" val="0"/>
        <color theme="0"/>
        <color theme="0"/>
      </colorScale>
    </cfRule>
  </conditionalFormatting>
  <conditionalFormatting sqref="I257">
    <cfRule type="expression" dxfId="2191" priority="7699" stopIfTrue="1">
      <formula>$D$6="Да"</formula>
    </cfRule>
    <cfRule type="colorScale" priority="7698">
      <colorScale>
        <cfvo type="num" val="0"/>
        <cfvo type="num" val="3"/>
        <cfvo type="num" val="5"/>
        <color rgb="FF63BE7B"/>
        <color rgb="FFFFEB84"/>
        <color rgb="FFF8696B"/>
      </colorScale>
    </cfRule>
  </conditionalFormatting>
  <conditionalFormatting sqref="I260:I264">
    <cfRule type="expression" dxfId="2189" priority="7710" stopIfTrue="1">
      <formula>$D$6="Да"</formula>
    </cfRule>
    <cfRule type="colorScale" priority="7711">
      <colorScale>
        <cfvo type="num" val="0"/>
        <cfvo type="num" val="0"/>
        <color theme="0"/>
        <color theme="0"/>
      </colorScale>
    </cfRule>
    <cfRule type="colorScale" priority="7709">
      <colorScale>
        <cfvo type="num" val="1"/>
        <cfvo type="num" val="3"/>
        <cfvo type="num" val="5"/>
        <color rgb="FF63BE7B"/>
        <color rgb="FFFFEB84"/>
        <color rgb="FFF8696B"/>
      </colorScale>
    </cfRule>
  </conditionalFormatting>
  <conditionalFormatting sqref="I270">
    <cfRule type="expression" dxfId="2187" priority="7678" stopIfTrue="1">
      <formula>$D$6="Да"</formula>
    </cfRule>
    <cfRule type="colorScale" priority="7677">
      <colorScale>
        <cfvo type="num" val="0"/>
        <cfvo type="num" val="3"/>
        <cfvo type="num" val="5"/>
        <color rgb="FF63BE7B"/>
        <color rgb="FFFFEB84"/>
        <color rgb="FFF8696B"/>
      </colorScale>
    </cfRule>
  </conditionalFormatting>
  <conditionalFormatting sqref="I273:I277">
    <cfRule type="colorScale" priority="7688">
      <colorScale>
        <cfvo type="num" val="1"/>
        <cfvo type="num" val="3"/>
        <cfvo type="num" val="5"/>
        <color rgb="FF63BE7B"/>
        <color rgb="FFFFEB84"/>
        <color rgb="FFF8696B"/>
      </colorScale>
    </cfRule>
    <cfRule type="colorScale" priority="7690">
      <colorScale>
        <cfvo type="num" val="0"/>
        <cfvo type="num" val="0"/>
        <color theme="0"/>
        <color theme="0"/>
      </colorScale>
    </cfRule>
    <cfRule type="expression" dxfId="2184" priority="7689" stopIfTrue="1">
      <formula>$D$6="Да"</formula>
    </cfRule>
  </conditionalFormatting>
  <conditionalFormatting sqref="I282">
    <cfRule type="expression" dxfId="2183" priority="7657" stopIfTrue="1">
      <formula>$D$6="Да"</formula>
    </cfRule>
    <cfRule type="colorScale" priority="7656">
      <colorScale>
        <cfvo type="num" val="0"/>
        <cfvo type="num" val="3"/>
        <cfvo type="num" val="5"/>
        <color rgb="FF63BE7B"/>
        <color rgb="FFFFEB84"/>
        <color rgb="FFF8696B"/>
      </colorScale>
    </cfRule>
  </conditionalFormatting>
  <conditionalFormatting sqref="I285:I289">
    <cfRule type="colorScale" priority="7669">
      <colorScale>
        <cfvo type="num" val="0"/>
        <cfvo type="num" val="0"/>
        <color theme="0"/>
        <color theme="0"/>
      </colorScale>
    </cfRule>
    <cfRule type="colorScale" priority="7667">
      <colorScale>
        <cfvo type="num" val="1"/>
        <cfvo type="num" val="3"/>
        <cfvo type="num" val="5"/>
        <color rgb="FF63BE7B"/>
        <color rgb="FFFFEB84"/>
        <color rgb="FFF8696B"/>
      </colorScale>
    </cfRule>
    <cfRule type="expression" dxfId="2180" priority="7668" stopIfTrue="1">
      <formula>$D$6="Да"</formula>
    </cfRule>
  </conditionalFormatting>
  <conditionalFormatting sqref="I294">
    <cfRule type="expression" dxfId="2179" priority="7452" stopIfTrue="1">
      <formula>$D$6="Да"</formula>
    </cfRule>
    <cfRule type="colorScale" priority="7451">
      <colorScale>
        <cfvo type="num" val="0"/>
        <cfvo type="num" val="3"/>
        <cfvo type="num" val="5"/>
        <color rgb="FF63BE7B"/>
        <color rgb="FFFFEB84"/>
        <color rgb="FFF8696B"/>
      </colorScale>
    </cfRule>
  </conditionalFormatting>
  <conditionalFormatting sqref="I297:I301">
    <cfRule type="expression" dxfId="2177" priority="7463" stopIfTrue="1">
      <formula>$D$6="Да"</formula>
    </cfRule>
    <cfRule type="colorScale" priority="7462">
      <colorScale>
        <cfvo type="num" val="1"/>
        <cfvo type="num" val="3"/>
        <cfvo type="num" val="5"/>
        <color rgb="FF63BE7B"/>
        <color rgb="FFFFEB84"/>
        <color rgb="FFF8696B"/>
      </colorScale>
    </cfRule>
    <cfRule type="colorScale" priority="7464">
      <colorScale>
        <cfvo type="num" val="0"/>
        <cfvo type="num" val="0"/>
        <color theme="0"/>
        <color theme="0"/>
      </colorScale>
    </cfRule>
  </conditionalFormatting>
  <conditionalFormatting sqref="I306">
    <cfRule type="expression" dxfId="2174" priority="7431" stopIfTrue="1">
      <formula>$D$6="Да"</formula>
    </cfRule>
    <cfRule type="colorScale" priority="7430">
      <colorScale>
        <cfvo type="num" val="0"/>
        <cfvo type="num" val="3"/>
        <cfvo type="num" val="5"/>
        <color rgb="FF63BE7B"/>
        <color rgb="FFFFEB84"/>
        <color rgb="FFF8696B"/>
      </colorScale>
    </cfRule>
  </conditionalFormatting>
  <conditionalFormatting sqref="I309:I313">
    <cfRule type="colorScale" priority="7443">
      <colorScale>
        <cfvo type="num" val="0"/>
        <cfvo type="num" val="0"/>
        <color theme="0"/>
        <color theme="0"/>
      </colorScale>
    </cfRule>
    <cfRule type="expression" dxfId="2173" priority="7442" stopIfTrue="1">
      <formula>$D$6="Да"</formula>
    </cfRule>
    <cfRule type="colorScale" priority="7441">
      <colorScale>
        <cfvo type="num" val="1"/>
        <cfvo type="num" val="3"/>
        <cfvo type="num" val="5"/>
        <color rgb="FF63BE7B"/>
        <color rgb="FFFFEB84"/>
        <color rgb="FFF8696B"/>
      </colorScale>
    </cfRule>
  </conditionalFormatting>
  <conditionalFormatting sqref="I318">
    <cfRule type="expression" dxfId="2171" priority="7410" stopIfTrue="1">
      <formula>$D$6="Да"</formula>
    </cfRule>
    <cfRule type="colorScale" priority="7409">
      <colorScale>
        <cfvo type="num" val="0"/>
        <cfvo type="num" val="3"/>
        <cfvo type="num" val="5"/>
        <color rgb="FF63BE7B"/>
        <color rgb="FFFFEB84"/>
        <color rgb="FFF8696B"/>
      </colorScale>
    </cfRule>
  </conditionalFormatting>
  <conditionalFormatting sqref="I321:I325">
    <cfRule type="colorScale" priority="7422">
      <colorScale>
        <cfvo type="num" val="0"/>
        <cfvo type="num" val="0"/>
        <color theme="0"/>
        <color theme="0"/>
      </colorScale>
    </cfRule>
    <cfRule type="colorScale" priority="7420">
      <colorScale>
        <cfvo type="num" val="1"/>
        <cfvo type="num" val="3"/>
        <cfvo type="num" val="5"/>
        <color rgb="FF63BE7B"/>
        <color rgb="FFFFEB84"/>
        <color rgb="FFF8696B"/>
      </colorScale>
    </cfRule>
    <cfRule type="expression" dxfId="2168" priority="7421" stopIfTrue="1">
      <formula>$D$6="Да"</formula>
    </cfRule>
  </conditionalFormatting>
  <conditionalFormatting sqref="I330">
    <cfRule type="expression" dxfId="2167" priority="7389" stopIfTrue="1">
      <formula>$D$6="Да"</formula>
    </cfRule>
    <cfRule type="colorScale" priority="7388">
      <colorScale>
        <cfvo type="num" val="0"/>
        <cfvo type="num" val="3"/>
        <cfvo type="num" val="5"/>
        <color rgb="FF63BE7B"/>
        <color rgb="FFFFEB84"/>
        <color rgb="FFF8696B"/>
      </colorScale>
    </cfRule>
  </conditionalFormatting>
  <conditionalFormatting sqref="I333:I337">
    <cfRule type="colorScale" priority="7401">
      <colorScale>
        <cfvo type="num" val="0"/>
        <cfvo type="num" val="0"/>
        <color theme="0"/>
        <color theme="0"/>
      </colorScale>
    </cfRule>
    <cfRule type="expression" dxfId="2165" priority="7400" stopIfTrue="1">
      <formula>$D$6="Да"</formula>
    </cfRule>
    <cfRule type="colorScale" priority="7399">
      <colorScale>
        <cfvo type="num" val="1"/>
        <cfvo type="num" val="3"/>
        <cfvo type="num" val="5"/>
        <color rgb="FF63BE7B"/>
        <color rgb="FFFFEB84"/>
        <color rgb="FFF8696B"/>
      </colorScale>
    </cfRule>
  </conditionalFormatting>
  <conditionalFormatting sqref="I344">
    <cfRule type="colorScale" priority="6815">
      <colorScale>
        <cfvo type="num" val="0"/>
        <cfvo type="num" val="3"/>
        <cfvo type="num" val="5"/>
        <color rgb="FF63BE7B"/>
        <color rgb="FFFFEB84"/>
        <color rgb="FFF8696B"/>
      </colorScale>
    </cfRule>
    <cfRule type="expression" dxfId="2162" priority="6816" stopIfTrue="1">
      <formula>$D$6="Да"</formula>
    </cfRule>
  </conditionalFormatting>
  <conditionalFormatting sqref="I347:I351">
    <cfRule type="colorScale" priority="6828">
      <colorScale>
        <cfvo type="num" val="0"/>
        <cfvo type="num" val="0"/>
        <color theme="0"/>
        <color theme="0"/>
      </colorScale>
    </cfRule>
    <cfRule type="expression" dxfId="2160" priority="6827" stopIfTrue="1">
      <formula>$D$6="Да"</formula>
    </cfRule>
    <cfRule type="colorScale" priority="6826">
      <colorScale>
        <cfvo type="num" val="1"/>
        <cfvo type="num" val="3"/>
        <cfvo type="num" val="5"/>
        <color rgb="FF63BE7B"/>
        <color rgb="FFFFEB84"/>
        <color rgb="FFF8696B"/>
      </colorScale>
    </cfRule>
  </conditionalFormatting>
  <conditionalFormatting sqref="I356">
    <cfRule type="expression" dxfId="2159" priority="6795" stopIfTrue="1">
      <formula>$D$6="Да"</formula>
    </cfRule>
    <cfRule type="colorScale" priority="6794">
      <colorScale>
        <cfvo type="num" val="0"/>
        <cfvo type="num" val="3"/>
        <cfvo type="num" val="5"/>
        <color rgb="FF63BE7B"/>
        <color rgb="FFFFEB84"/>
        <color rgb="FFF8696B"/>
      </colorScale>
    </cfRule>
  </conditionalFormatting>
  <conditionalFormatting sqref="I359:I363">
    <cfRule type="expression" dxfId="2157" priority="6806" stopIfTrue="1">
      <formula>$D$6="Да"</formula>
    </cfRule>
    <cfRule type="colorScale" priority="6807">
      <colorScale>
        <cfvo type="num" val="0"/>
        <cfvo type="num" val="0"/>
        <color theme="0"/>
        <color theme="0"/>
      </colorScale>
    </cfRule>
    <cfRule type="colorScale" priority="6805">
      <colorScale>
        <cfvo type="num" val="1"/>
        <cfvo type="num" val="3"/>
        <cfvo type="num" val="5"/>
        <color rgb="FF63BE7B"/>
        <color rgb="FFFFEB84"/>
        <color rgb="FFF8696B"/>
      </colorScale>
    </cfRule>
  </conditionalFormatting>
  <conditionalFormatting sqref="I369">
    <cfRule type="colorScale" priority="6773">
      <colorScale>
        <cfvo type="num" val="0"/>
        <cfvo type="num" val="3"/>
        <cfvo type="num" val="5"/>
        <color rgb="FF63BE7B"/>
        <color rgb="FFFFEB84"/>
        <color rgb="FFF8696B"/>
      </colorScale>
    </cfRule>
    <cfRule type="expression" dxfId="2154" priority="6774" stopIfTrue="1">
      <formula>$D$6="Да"</formula>
    </cfRule>
  </conditionalFormatting>
  <conditionalFormatting sqref="I372:I376">
    <cfRule type="colorScale" priority="6786">
      <colorScale>
        <cfvo type="num" val="0"/>
        <cfvo type="num" val="0"/>
        <color theme="0"/>
        <color theme="0"/>
      </colorScale>
    </cfRule>
    <cfRule type="expression" dxfId="2152" priority="6785" stopIfTrue="1">
      <formula>$D$6="Да"</formula>
    </cfRule>
    <cfRule type="colorScale" priority="6784">
      <colorScale>
        <cfvo type="num" val="1"/>
        <cfvo type="num" val="3"/>
        <cfvo type="num" val="5"/>
        <color rgb="FF63BE7B"/>
        <color rgb="FFFFEB84"/>
        <color rgb="FFF8696B"/>
      </colorScale>
    </cfRule>
  </conditionalFormatting>
  <conditionalFormatting sqref="I381">
    <cfRule type="expression" dxfId="2150" priority="6753" stopIfTrue="1">
      <formula>$D$6="Да"</formula>
    </cfRule>
    <cfRule type="colorScale" priority="6752">
      <colorScale>
        <cfvo type="num" val="0"/>
        <cfvo type="num" val="3"/>
        <cfvo type="num" val="5"/>
        <color rgb="FF63BE7B"/>
        <color rgb="FFFFEB84"/>
        <color rgb="FFF8696B"/>
      </colorScale>
    </cfRule>
  </conditionalFormatting>
  <conditionalFormatting sqref="I384:I388">
    <cfRule type="colorScale" priority="6765">
      <colorScale>
        <cfvo type="num" val="0"/>
        <cfvo type="num" val="0"/>
        <color theme="0"/>
        <color theme="0"/>
      </colorScale>
    </cfRule>
    <cfRule type="expression" dxfId="2149" priority="6764" stopIfTrue="1">
      <formula>$D$6="Да"</formula>
    </cfRule>
    <cfRule type="colorScale" priority="6763">
      <colorScale>
        <cfvo type="num" val="1"/>
        <cfvo type="num" val="3"/>
        <cfvo type="num" val="5"/>
        <color rgb="FF63BE7B"/>
        <color rgb="FFFFEB84"/>
        <color rgb="FFF8696B"/>
      </colorScale>
    </cfRule>
  </conditionalFormatting>
  <conditionalFormatting sqref="I393">
    <cfRule type="expression" dxfId="2147" priority="6732" stopIfTrue="1">
      <formula>$D$6="Да"</formula>
    </cfRule>
    <cfRule type="colorScale" priority="6731">
      <colorScale>
        <cfvo type="num" val="0"/>
        <cfvo type="num" val="3"/>
        <cfvo type="num" val="5"/>
        <color rgb="FF63BE7B"/>
        <color rgb="FFFFEB84"/>
        <color rgb="FFF8696B"/>
      </colorScale>
    </cfRule>
  </conditionalFormatting>
  <conditionalFormatting sqref="I396:I400">
    <cfRule type="expression" dxfId="2145" priority="6743" stopIfTrue="1">
      <formula>$D$6="Да"</formula>
    </cfRule>
    <cfRule type="colorScale" priority="6742">
      <colorScale>
        <cfvo type="num" val="1"/>
        <cfvo type="num" val="3"/>
        <cfvo type="num" val="5"/>
        <color rgb="FF63BE7B"/>
        <color rgb="FFFFEB84"/>
        <color rgb="FFF8696B"/>
      </colorScale>
    </cfRule>
    <cfRule type="colorScale" priority="6744">
      <colorScale>
        <cfvo type="num" val="0"/>
        <cfvo type="num" val="0"/>
        <color theme="0"/>
        <color theme="0"/>
      </colorScale>
    </cfRule>
  </conditionalFormatting>
  <conditionalFormatting sqref="I407">
    <cfRule type="expression" dxfId="2143" priority="6711" stopIfTrue="1">
      <formula>$D$6="Да"</formula>
    </cfRule>
    <cfRule type="colorScale" priority="6710">
      <colorScale>
        <cfvo type="num" val="0"/>
        <cfvo type="num" val="3"/>
        <cfvo type="num" val="5"/>
        <color rgb="FF63BE7B"/>
        <color rgb="FFFFEB84"/>
        <color rgb="FFF8696B"/>
      </colorScale>
    </cfRule>
  </conditionalFormatting>
  <conditionalFormatting sqref="I410:I414">
    <cfRule type="colorScale" priority="6723">
      <colorScale>
        <cfvo type="num" val="0"/>
        <cfvo type="num" val="0"/>
        <color theme="0"/>
        <color theme="0"/>
      </colorScale>
    </cfRule>
    <cfRule type="expression" dxfId="2141" priority="6722" stopIfTrue="1">
      <formula>$D$6="Да"</formula>
    </cfRule>
    <cfRule type="colorScale" priority="6721">
      <colorScale>
        <cfvo type="num" val="1"/>
        <cfvo type="num" val="3"/>
        <cfvo type="num" val="5"/>
        <color rgb="FF63BE7B"/>
        <color rgb="FFFFEB84"/>
        <color rgb="FFF8696B"/>
      </colorScale>
    </cfRule>
  </conditionalFormatting>
  <conditionalFormatting sqref="I419">
    <cfRule type="expression" dxfId="2139" priority="6690" stopIfTrue="1">
      <formula>$D$6="Да"</formula>
    </cfRule>
    <cfRule type="colorScale" priority="6689">
      <colorScale>
        <cfvo type="num" val="0"/>
        <cfvo type="num" val="3"/>
        <cfvo type="num" val="5"/>
        <color rgb="FF63BE7B"/>
        <color rgb="FFFFEB84"/>
        <color rgb="FFF8696B"/>
      </colorScale>
    </cfRule>
  </conditionalFormatting>
  <conditionalFormatting sqref="I422:I426">
    <cfRule type="colorScale" priority="6702">
      <colorScale>
        <cfvo type="num" val="0"/>
        <cfvo type="num" val="0"/>
        <color theme="0"/>
        <color theme="0"/>
      </colorScale>
    </cfRule>
    <cfRule type="expression" dxfId="2137" priority="6701" stopIfTrue="1">
      <formula>$D$6="Да"</formula>
    </cfRule>
    <cfRule type="colorScale" priority="6700">
      <colorScale>
        <cfvo type="num" val="1"/>
        <cfvo type="num" val="3"/>
        <cfvo type="num" val="5"/>
        <color rgb="FF63BE7B"/>
        <color rgb="FFFFEB84"/>
        <color rgb="FFF8696B"/>
      </colorScale>
    </cfRule>
  </conditionalFormatting>
  <conditionalFormatting sqref="I432">
    <cfRule type="expression" dxfId="2134" priority="6669" stopIfTrue="1">
      <formula>$D$6="Да"</formula>
    </cfRule>
    <cfRule type="colorScale" priority="6668">
      <colorScale>
        <cfvo type="num" val="0"/>
        <cfvo type="num" val="3"/>
        <cfvo type="num" val="5"/>
        <color rgb="FF63BE7B"/>
        <color rgb="FFFFEB84"/>
        <color rgb="FFF8696B"/>
      </colorScale>
    </cfRule>
  </conditionalFormatting>
  <conditionalFormatting sqref="I435:I439">
    <cfRule type="colorScale" priority="6679">
      <colorScale>
        <cfvo type="num" val="1"/>
        <cfvo type="num" val="3"/>
        <cfvo type="num" val="5"/>
        <color rgb="FF63BE7B"/>
        <color rgb="FFFFEB84"/>
        <color rgb="FFF8696B"/>
      </colorScale>
    </cfRule>
    <cfRule type="colorScale" priority="6681">
      <colorScale>
        <cfvo type="num" val="0"/>
        <cfvo type="num" val="0"/>
        <color theme="0"/>
        <color theme="0"/>
      </colorScale>
    </cfRule>
    <cfRule type="expression" dxfId="2133" priority="6680" stopIfTrue="1">
      <formula>$D$6="Да"</formula>
    </cfRule>
  </conditionalFormatting>
  <conditionalFormatting sqref="I444">
    <cfRule type="expression" dxfId="2131" priority="6648" stopIfTrue="1">
      <formula>$D$6="Да"</formula>
    </cfRule>
    <cfRule type="colorScale" priority="6647">
      <colorScale>
        <cfvo type="num" val="0"/>
        <cfvo type="num" val="3"/>
        <cfvo type="num" val="5"/>
        <color rgb="FF63BE7B"/>
        <color rgb="FFFFEB84"/>
        <color rgb="FFF8696B"/>
      </colorScale>
    </cfRule>
  </conditionalFormatting>
  <conditionalFormatting sqref="I447:I451">
    <cfRule type="colorScale" priority="6658">
      <colorScale>
        <cfvo type="num" val="1"/>
        <cfvo type="num" val="3"/>
        <cfvo type="num" val="5"/>
        <color rgb="FF63BE7B"/>
        <color rgb="FFFFEB84"/>
        <color rgb="FFF8696B"/>
      </colorScale>
    </cfRule>
    <cfRule type="colorScale" priority="6660">
      <colorScale>
        <cfvo type="num" val="0"/>
        <cfvo type="num" val="0"/>
        <color theme="0"/>
        <color theme="0"/>
      </colorScale>
    </cfRule>
    <cfRule type="expression" dxfId="2128" priority="6659" stopIfTrue="1">
      <formula>$D$6="Да"</formula>
    </cfRule>
  </conditionalFormatting>
  <conditionalFormatting sqref="I456">
    <cfRule type="expression" dxfId="2127" priority="6054" stopIfTrue="1">
      <formula>$D$6="Да"</formula>
    </cfRule>
    <cfRule type="colorScale" priority="6053">
      <colorScale>
        <cfvo type="num" val="0"/>
        <cfvo type="num" val="3"/>
        <cfvo type="num" val="5"/>
        <color rgb="FF63BE7B"/>
        <color rgb="FFFFEB84"/>
        <color rgb="FFF8696B"/>
      </colorScale>
    </cfRule>
  </conditionalFormatting>
  <conditionalFormatting sqref="I459:I463">
    <cfRule type="expression" dxfId="2125" priority="6065" stopIfTrue="1">
      <formula>$D$6="Да"</formula>
    </cfRule>
    <cfRule type="colorScale" priority="6066">
      <colorScale>
        <cfvo type="num" val="0"/>
        <cfvo type="num" val="0"/>
        <color theme="0"/>
        <color theme="0"/>
      </colorScale>
    </cfRule>
    <cfRule type="colorScale" priority="6064">
      <colorScale>
        <cfvo type="num" val="1"/>
        <cfvo type="num" val="3"/>
        <cfvo type="num" val="5"/>
        <color rgb="FF63BE7B"/>
        <color rgb="FFFFEB84"/>
        <color rgb="FFF8696B"/>
      </colorScale>
    </cfRule>
  </conditionalFormatting>
  <conditionalFormatting sqref="I468">
    <cfRule type="expression" dxfId="2123" priority="6033" stopIfTrue="1">
      <formula>$D$6="Да"</formula>
    </cfRule>
    <cfRule type="colorScale" priority="6032">
      <colorScale>
        <cfvo type="num" val="0"/>
        <cfvo type="num" val="3"/>
        <cfvo type="num" val="5"/>
        <color rgb="FF63BE7B"/>
        <color rgb="FFFFEB84"/>
        <color rgb="FFF8696B"/>
      </colorScale>
    </cfRule>
  </conditionalFormatting>
  <conditionalFormatting sqref="I471:I475">
    <cfRule type="colorScale" priority="6045">
      <colorScale>
        <cfvo type="num" val="0"/>
        <cfvo type="num" val="0"/>
        <color theme="0"/>
        <color theme="0"/>
      </colorScale>
    </cfRule>
    <cfRule type="expression" dxfId="2120" priority="6044" stopIfTrue="1">
      <formula>$D$6="Да"</formula>
    </cfRule>
    <cfRule type="colorScale" priority="6043">
      <colorScale>
        <cfvo type="num" val="1"/>
        <cfvo type="num" val="3"/>
        <cfvo type="num" val="5"/>
        <color rgb="FF63BE7B"/>
        <color rgb="FFFFEB84"/>
        <color rgb="FFF8696B"/>
      </colorScale>
    </cfRule>
  </conditionalFormatting>
  <conditionalFormatting sqref="I480">
    <cfRule type="expression" dxfId="2119" priority="6012" stopIfTrue="1">
      <formula>$D$6="Да"</formula>
    </cfRule>
    <cfRule type="colorScale" priority="6011">
      <colorScale>
        <cfvo type="num" val="0"/>
        <cfvo type="num" val="3"/>
        <cfvo type="num" val="5"/>
        <color rgb="FF63BE7B"/>
        <color rgb="FFFFEB84"/>
        <color rgb="FFF8696B"/>
      </colorScale>
    </cfRule>
  </conditionalFormatting>
  <conditionalFormatting sqref="I483:I487">
    <cfRule type="expression" dxfId="2117" priority="6023" stopIfTrue="1">
      <formula>$D$6="Да"</formula>
    </cfRule>
    <cfRule type="colorScale" priority="6022">
      <colorScale>
        <cfvo type="num" val="1"/>
        <cfvo type="num" val="3"/>
        <cfvo type="num" val="5"/>
        <color rgb="FF63BE7B"/>
        <color rgb="FFFFEB84"/>
        <color rgb="FFF8696B"/>
      </colorScale>
    </cfRule>
    <cfRule type="colorScale" priority="6024">
      <colorScale>
        <cfvo type="num" val="0"/>
        <cfvo type="num" val="0"/>
        <color theme="0"/>
        <color theme="0"/>
      </colorScale>
    </cfRule>
  </conditionalFormatting>
  <conditionalFormatting sqref="I491">
    <cfRule type="expression" dxfId="2115" priority="5435" stopIfTrue="1">
      <formula>$D$6="Да"</formula>
    </cfRule>
    <cfRule type="colorScale" priority="5434">
      <colorScale>
        <cfvo type="num" val="0"/>
        <cfvo type="num" val="3"/>
        <cfvo type="num" val="5"/>
        <color rgb="FF63BE7B"/>
        <color rgb="FFFFEB84"/>
        <color rgb="FFF8696B"/>
      </colorScale>
    </cfRule>
  </conditionalFormatting>
  <conditionalFormatting sqref="I494:I498">
    <cfRule type="colorScale" priority="5447">
      <colorScale>
        <cfvo type="num" val="0"/>
        <cfvo type="num" val="0"/>
        <color theme="0"/>
        <color theme="0"/>
      </colorScale>
    </cfRule>
    <cfRule type="expression" dxfId="2113" priority="5446" stopIfTrue="1">
      <formula>$D$6="Да"</formula>
    </cfRule>
    <cfRule type="colorScale" priority="5445">
      <colorScale>
        <cfvo type="num" val="1"/>
        <cfvo type="num" val="3"/>
        <cfvo type="num" val="5"/>
        <color rgb="FF63BE7B"/>
        <color rgb="FFFFEB84"/>
        <color rgb="FFF8696B"/>
      </colorScale>
    </cfRule>
  </conditionalFormatting>
  <conditionalFormatting sqref="I503">
    <cfRule type="expression" dxfId="2111" priority="5414" stopIfTrue="1">
      <formula>$D$6="Да"</formula>
    </cfRule>
    <cfRule type="colorScale" priority="5413">
      <colorScale>
        <cfvo type="num" val="0"/>
        <cfvo type="num" val="3"/>
        <cfvo type="num" val="5"/>
        <color rgb="FF63BE7B"/>
        <color rgb="FFFFEB84"/>
        <color rgb="FFF8696B"/>
      </colorScale>
    </cfRule>
  </conditionalFormatting>
  <conditionalFormatting sqref="I506:I510">
    <cfRule type="expression" dxfId="2108" priority="5425" stopIfTrue="1">
      <formula>$D$6="Да"</formula>
    </cfRule>
    <cfRule type="colorScale" priority="5426">
      <colorScale>
        <cfvo type="num" val="0"/>
        <cfvo type="num" val="0"/>
        <color theme="0"/>
        <color theme="0"/>
      </colorScale>
    </cfRule>
    <cfRule type="colorScale" priority="5424">
      <colorScale>
        <cfvo type="num" val="1"/>
        <cfvo type="num" val="3"/>
        <cfvo type="num" val="5"/>
        <color rgb="FF63BE7B"/>
        <color rgb="FFFFEB84"/>
        <color rgb="FFF8696B"/>
      </colorScale>
    </cfRule>
  </conditionalFormatting>
  <conditionalFormatting sqref="I515">
    <cfRule type="colorScale" priority="5392">
      <colorScale>
        <cfvo type="num" val="0"/>
        <cfvo type="num" val="3"/>
        <cfvo type="num" val="5"/>
        <color rgb="FF63BE7B"/>
        <color rgb="FFFFEB84"/>
        <color rgb="FFF8696B"/>
      </colorScale>
    </cfRule>
    <cfRule type="expression" dxfId="2106" priority="5393" stopIfTrue="1">
      <formula>$D$6="Да"</formula>
    </cfRule>
  </conditionalFormatting>
  <conditionalFormatting sqref="I518:I522">
    <cfRule type="colorScale" priority="5403">
      <colorScale>
        <cfvo type="num" val="1"/>
        <cfvo type="num" val="3"/>
        <cfvo type="num" val="5"/>
        <color rgb="FF63BE7B"/>
        <color rgb="FFFFEB84"/>
        <color rgb="FFF8696B"/>
      </colorScale>
    </cfRule>
    <cfRule type="expression" dxfId="2104" priority="5404" stopIfTrue="1">
      <formula>$D$6="Да"</formula>
    </cfRule>
    <cfRule type="colorScale" priority="5405">
      <colorScale>
        <cfvo type="num" val="0"/>
        <cfvo type="num" val="0"/>
        <color theme="0"/>
        <color theme="0"/>
      </colorScale>
    </cfRule>
  </conditionalFormatting>
  <conditionalFormatting sqref="I527">
    <cfRule type="colorScale" priority="5371">
      <colorScale>
        <cfvo type="num" val="0"/>
        <cfvo type="num" val="3"/>
        <cfvo type="num" val="5"/>
        <color rgb="FF63BE7B"/>
        <color rgb="FFFFEB84"/>
        <color rgb="FFF8696B"/>
      </colorScale>
    </cfRule>
    <cfRule type="expression" dxfId="2102" priority="5372" stopIfTrue="1">
      <formula>$D$6="Да"</formula>
    </cfRule>
  </conditionalFormatting>
  <conditionalFormatting sqref="I530:I534">
    <cfRule type="colorScale" priority="5382">
      <colorScale>
        <cfvo type="num" val="1"/>
        <cfvo type="num" val="3"/>
        <cfvo type="num" val="5"/>
        <color rgb="FF63BE7B"/>
        <color rgb="FFFFEB84"/>
        <color rgb="FFF8696B"/>
      </colorScale>
    </cfRule>
    <cfRule type="expression" dxfId="2100" priority="5383" stopIfTrue="1">
      <formula>$D$6="Да"</formula>
    </cfRule>
    <cfRule type="colorScale" priority="5384">
      <colorScale>
        <cfvo type="num" val="0"/>
        <cfvo type="num" val="0"/>
        <color theme="0"/>
        <color theme="0"/>
      </colorScale>
    </cfRule>
  </conditionalFormatting>
  <conditionalFormatting sqref="I539">
    <cfRule type="expression" dxfId="2099" priority="5351" stopIfTrue="1">
      <formula>$D$6="Да"</formula>
    </cfRule>
    <cfRule type="colorScale" priority="5350">
      <colorScale>
        <cfvo type="num" val="0"/>
        <cfvo type="num" val="3"/>
        <cfvo type="num" val="5"/>
        <color rgb="FF63BE7B"/>
        <color rgb="FFFFEB84"/>
        <color rgb="FFF8696B"/>
      </colorScale>
    </cfRule>
  </conditionalFormatting>
  <conditionalFormatting sqref="I542:I546">
    <cfRule type="colorScale" priority="5363">
      <colorScale>
        <cfvo type="num" val="0"/>
        <cfvo type="num" val="0"/>
        <color theme="0"/>
        <color theme="0"/>
      </colorScale>
    </cfRule>
    <cfRule type="expression" dxfId="2097" priority="5362" stopIfTrue="1">
      <formula>$D$6="Да"</formula>
    </cfRule>
    <cfRule type="colorScale" priority="5361">
      <colorScale>
        <cfvo type="num" val="1"/>
        <cfvo type="num" val="3"/>
        <cfvo type="num" val="5"/>
        <color rgb="FF63BE7B"/>
        <color rgb="FFFFEB84"/>
        <color rgb="FFF8696B"/>
      </colorScale>
    </cfRule>
  </conditionalFormatting>
  <conditionalFormatting sqref="I551">
    <cfRule type="expression" dxfId="2095" priority="5330" stopIfTrue="1">
      <formula>$D$6="Да"</formula>
    </cfRule>
    <cfRule type="colorScale" priority="5329">
      <colorScale>
        <cfvo type="num" val="0"/>
        <cfvo type="num" val="3"/>
        <cfvo type="num" val="5"/>
        <color rgb="FF63BE7B"/>
        <color rgb="FFFFEB84"/>
        <color rgb="FFF8696B"/>
      </colorScale>
    </cfRule>
  </conditionalFormatting>
  <conditionalFormatting sqref="I554:I558">
    <cfRule type="colorScale" priority="5342">
      <colorScale>
        <cfvo type="num" val="0"/>
        <cfvo type="num" val="0"/>
        <color theme="0"/>
        <color theme="0"/>
      </colorScale>
    </cfRule>
    <cfRule type="expression" dxfId="2093" priority="5341" stopIfTrue="1">
      <formula>$D$6="Да"</formula>
    </cfRule>
    <cfRule type="colorScale" priority="5340">
      <colorScale>
        <cfvo type="num" val="1"/>
        <cfvo type="num" val="3"/>
        <cfvo type="num" val="5"/>
        <color rgb="FF63BE7B"/>
        <color rgb="FFFFEB84"/>
        <color rgb="FFF8696B"/>
      </colorScale>
    </cfRule>
  </conditionalFormatting>
  <conditionalFormatting sqref="I563">
    <cfRule type="colorScale" priority="5308">
      <colorScale>
        <cfvo type="num" val="0"/>
        <cfvo type="num" val="3"/>
        <cfvo type="num" val="5"/>
        <color rgb="FF63BE7B"/>
        <color rgb="FFFFEB84"/>
        <color rgb="FFF8696B"/>
      </colorScale>
    </cfRule>
    <cfRule type="expression" dxfId="2091" priority="5309" stopIfTrue="1">
      <formula>$D$6="Да"</formula>
    </cfRule>
  </conditionalFormatting>
  <conditionalFormatting sqref="I566:I570">
    <cfRule type="expression" dxfId="2088" priority="5320" stopIfTrue="1">
      <formula>$D$6="Да"</formula>
    </cfRule>
    <cfRule type="colorScale" priority="5321">
      <colorScale>
        <cfvo type="num" val="0"/>
        <cfvo type="num" val="0"/>
        <color theme="0"/>
        <color theme="0"/>
      </colorScale>
    </cfRule>
    <cfRule type="colorScale" priority="5319">
      <colorScale>
        <cfvo type="num" val="1"/>
        <cfvo type="num" val="3"/>
        <cfvo type="num" val="5"/>
        <color rgb="FF63BE7B"/>
        <color rgb="FFFFEB84"/>
        <color rgb="FFF8696B"/>
      </colorScale>
    </cfRule>
  </conditionalFormatting>
  <conditionalFormatting sqref="I575">
    <cfRule type="expression" dxfId="2087" priority="5288" stopIfTrue="1">
      <formula>$D$6="Да"</formula>
    </cfRule>
    <cfRule type="colorScale" priority="5287">
      <colorScale>
        <cfvo type="num" val="0"/>
        <cfvo type="num" val="3"/>
        <cfvo type="num" val="5"/>
        <color rgb="FF63BE7B"/>
        <color rgb="FFFFEB84"/>
        <color rgb="FFF8696B"/>
      </colorScale>
    </cfRule>
  </conditionalFormatting>
  <conditionalFormatting sqref="I578:I582">
    <cfRule type="colorScale" priority="5298">
      <colorScale>
        <cfvo type="num" val="1"/>
        <cfvo type="num" val="3"/>
        <cfvo type="num" val="5"/>
        <color rgb="FF63BE7B"/>
        <color rgb="FFFFEB84"/>
        <color rgb="FFF8696B"/>
      </colorScale>
    </cfRule>
    <cfRule type="colorScale" priority="5300">
      <colorScale>
        <cfvo type="num" val="0"/>
        <cfvo type="num" val="0"/>
        <color theme="0"/>
        <color theme="0"/>
      </colorScale>
    </cfRule>
    <cfRule type="expression" dxfId="2084" priority="5299" stopIfTrue="1">
      <formula>$D$6="Да"</formula>
    </cfRule>
  </conditionalFormatting>
  <conditionalFormatting sqref="I587">
    <cfRule type="expression" dxfId="2083" priority="5267" stopIfTrue="1">
      <formula>$D$6="Да"</formula>
    </cfRule>
    <cfRule type="colorScale" priority="5266">
      <colorScale>
        <cfvo type="num" val="0"/>
        <cfvo type="num" val="3"/>
        <cfvo type="num" val="5"/>
        <color rgb="FF63BE7B"/>
        <color rgb="FFFFEB84"/>
        <color rgb="FFF8696B"/>
      </colorScale>
    </cfRule>
  </conditionalFormatting>
  <conditionalFormatting sqref="I590:I594">
    <cfRule type="colorScale" priority="5277">
      <colorScale>
        <cfvo type="num" val="1"/>
        <cfvo type="num" val="3"/>
        <cfvo type="num" val="5"/>
        <color rgb="FF63BE7B"/>
        <color rgb="FFFFEB84"/>
        <color rgb="FFF8696B"/>
      </colorScale>
    </cfRule>
    <cfRule type="expression" dxfId="2081" priority="5278" stopIfTrue="1">
      <formula>$D$6="Да"</formula>
    </cfRule>
    <cfRule type="colorScale" priority="5279">
      <colorScale>
        <cfvo type="num" val="0"/>
        <cfvo type="num" val="0"/>
        <color theme="0"/>
        <color theme="0"/>
      </colorScale>
    </cfRule>
  </conditionalFormatting>
  <conditionalFormatting sqref="I599">
    <cfRule type="colorScale" priority="5245">
      <colorScale>
        <cfvo type="num" val="0"/>
        <cfvo type="num" val="3"/>
        <cfvo type="num" val="5"/>
        <color rgb="FF63BE7B"/>
        <color rgb="FFFFEB84"/>
        <color rgb="FFF8696B"/>
      </colorScale>
    </cfRule>
    <cfRule type="expression" dxfId="2078" priority="5246" stopIfTrue="1">
      <formula>$D$6="Да"</formula>
    </cfRule>
  </conditionalFormatting>
  <conditionalFormatting sqref="I602:I606">
    <cfRule type="colorScale" priority="5258">
      <colorScale>
        <cfvo type="num" val="0"/>
        <cfvo type="num" val="0"/>
        <color theme="0"/>
        <color theme="0"/>
      </colorScale>
    </cfRule>
    <cfRule type="colorScale" priority="5256">
      <colorScale>
        <cfvo type="num" val="1"/>
        <cfvo type="num" val="3"/>
        <cfvo type="num" val="5"/>
        <color rgb="FF63BE7B"/>
        <color rgb="FFFFEB84"/>
        <color rgb="FFF8696B"/>
      </colorScale>
    </cfRule>
    <cfRule type="expression" dxfId="2077" priority="5257" stopIfTrue="1">
      <formula>$D$6="Да"</formula>
    </cfRule>
  </conditionalFormatting>
  <conditionalFormatting sqref="I613">
    <cfRule type="expression" dxfId="2075" priority="4984" stopIfTrue="1">
      <formula>$D$6="Да"</formula>
    </cfRule>
    <cfRule type="colorScale" priority="4983">
      <colorScale>
        <cfvo type="num" val="0"/>
        <cfvo type="num" val="3"/>
        <cfvo type="num" val="5"/>
        <color rgb="FF63BE7B"/>
        <color rgb="FFFFEB84"/>
        <color rgb="FFF8696B"/>
      </colorScale>
    </cfRule>
  </conditionalFormatting>
  <conditionalFormatting sqref="I616:I620">
    <cfRule type="expression" dxfId="2073" priority="4995" stopIfTrue="1">
      <formula>$D$6="Да"</formula>
    </cfRule>
    <cfRule type="colorScale" priority="4996">
      <colorScale>
        <cfvo type="num" val="0"/>
        <cfvo type="num" val="0"/>
        <color theme="0"/>
        <color theme="0"/>
      </colorScale>
    </cfRule>
    <cfRule type="colorScale" priority="4994">
      <colorScale>
        <cfvo type="num" val="1"/>
        <cfvo type="num" val="3"/>
        <cfvo type="num" val="5"/>
        <color rgb="FF63BE7B"/>
        <color rgb="FFFFEB84"/>
        <color rgb="FFF8696B"/>
      </colorScale>
    </cfRule>
  </conditionalFormatting>
  <conditionalFormatting sqref="I625">
    <cfRule type="colorScale" priority="4962">
      <colorScale>
        <cfvo type="num" val="0"/>
        <cfvo type="num" val="3"/>
        <cfvo type="num" val="5"/>
        <color rgb="FF63BE7B"/>
        <color rgb="FFFFEB84"/>
        <color rgb="FFF8696B"/>
      </colorScale>
    </cfRule>
    <cfRule type="expression" dxfId="2071" priority="4963" stopIfTrue="1">
      <formula>$D$6="Да"</formula>
    </cfRule>
  </conditionalFormatting>
  <conditionalFormatting sqref="I628:I632">
    <cfRule type="expression" dxfId="2068" priority="4974" stopIfTrue="1">
      <formula>$D$6="Да"</formula>
    </cfRule>
    <cfRule type="colorScale" priority="4973">
      <colorScale>
        <cfvo type="num" val="1"/>
        <cfvo type="num" val="3"/>
        <cfvo type="num" val="5"/>
        <color rgb="FF63BE7B"/>
        <color rgb="FFFFEB84"/>
        <color rgb="FFF8696B"/>
      </colorScale>
    </cfRule>
    <cfRule type="colorScale" priority="4975">
      <colorScale>
        <cfvo type="num" val="0"/>
        <cfvo type="num" val="0"/>
        <color theme="0"/>
        <color theme="0"/>
      </colorScale>
    </cfRule>
  </conditionalFormatting>
  <conditionalFormatting sqref="I637">
    <cfRule type="expression" dxfId="2067" priority="4942" stopIfTrue="1">
      <formula>$D$6="Да"</formula>
    </cfRule>
    <cfRule type="colorScale" priority="4941">
      <colorScale>
        <cfvo type="num" val="0"/>
        <cfvo type="num" val="3"/>
        <cfvo type="num" val="5"/>
        <color rgb="FF63BE7B"/>
        <color rgb="FFFFEB84"/>
        <color rgb="FFF8696B"/>
      </colorScale>
    </cfRule>
  </conditionalFormatting>
  <conditionalFormatting sqref="I640:I644">
    <cfRule type="expression" dxfId="2065" priority="4953" stopIfTrue="1">
      <formula>$D$6="Да"</formula>
    </cfRule>
    <cfRule type="colorScale" priority="4954">
      <colorScale>
        <cfvo type="num" val="0"/>
        <cfvo type="num" val="0"/>
        <color theme="0"/>
        <color theme="0"/>
      </colorScale>
    </cfRule>
    <cfRule type="colorScale" priority="4952">
      <colorScale>
        <cfvo type="num" val="1"/>
        <cfvo type="num" val="3"/>
        <cfvo type="num" val="5"/>
        <color rgb="FF63BE7B"/>
        <color rgb="FFFFEB84"/>
        <color rgb="FFF8696B"/>
      </colorScale>
    </cfRule>
  </conditionalFormatting>
  <conditionalFormatting sqref="I650">
    <cfRule type="colorScale" priority="3921">
      <colorScale>
        <cfvo type="num" val="0"/>
        <cfvo type="num" val="3"/>
        <cfvo type="num" val="5"/>
        <color rgb="FF63BE7B"/>
        <color rgb="FFFFEB84"/>
        <color rgb="FFF8696B"/>
      </colorScale>
    </cfRule>
    <cfRule type="expression" dxfId="2062" priority="3922" stopIfTrue="1">
      <formula>$D$6="Да"</formula>
    </cfRule>
  </conditionalFormatting>
  <conditionalFormatting sqref="I653:I657">
    <cfRule type="colorScale" priority="3932">
      <colorScale>
        <cfvo type="num" val="1"/>
        <cfvo type="num" val="3"/>
        <cfvo type="num" val="5"/>
        <color rgb="FF63BE7B"/>
        <color rgb="FFFFEB84"/>
        <color rgb="FFF8696B"/>
      </colorScale>
    </cfRule>
    <cfRule type="expression" dxfId="2060" priority="3933" stopIfTrue="1">
      <formula>$D$6="Да"</formula>
    </cfRule>
    <cfRule type="colorScale" priority="3934">
      <colorScale>
        <cfvo type="num" val="0"/>
        <cfvo type="num" val="0"/>
        <color theme="0"/>
        <color theme="0"/>
      </colorScale>
    </cfRule>
  </conditionalFormatting>
  <conditionalFormatting sqref="I662">
    <cfRule type="colorScale" priority="3900">
      <colorScale>
        <cfvo type="num" val="0"/>
        <cfvo type="num" val="3"/>
        <cfvo type="num" val="5"/>
        <color rgb="FF63BE7B"/>
        <color rgb="FFFFEB84"/>
        <color rgb="FFF8696B"/>
      </colorScale>
    </cfRule>
    <cfRule type="expression" dxfId="2058" priority="3901" stopIfTrue="1">
      <formula>$D$6="Да"</formula>
    </cfRule>
  </conditionalFormatting>
  <conditionalFormatting sqref="I665:I669">
    <cfRule type="colorScale" priority="3911">
      <colorScale>
        <cfvo type="num" val="1"/>
        <cfvo type="num" val="3"/>
        <cfvo type="num" val="5"/>
        <color rgb="FF63BE7B"/>
        <color rgb="FFFFEB84"/>
        <color rgb="FFF8696B"/>
      </colorScale>
    </cfRule>
    <cfRule type="expression" dxfId="2056" priority="3912" stopIfTrue="1">
      <formula>$D$6="Да"</formula>
    </cfRule>
    <cfRule type="colorScale" priority="3913">
      <colorScale>
        <cfvo type="num" val="0"/>
        <cfvo type="num" val="0"/>
        <color theme="0"/>
        <color theme="0"/>
      </colorScale>
    </cfRule>
  </conditionalFormatting>
  <conditionalFormatting sqref="I674">
    <cfRule type="expression" dxfId="2055" priority="3892" stopIfTrue="1">
      <formula>$D$6="Да"</formula>
    </cfRule>
    <cfRule type="colorScale" priority="3891">
      <colorScale>
        <cfvo type="num" val="0"/>
        <cfvo type="num" val="3"/>
        <cfvo type="num" val="5"/>
        <color rgb="FF63BE7B"/>
        <color rgb="FFFFEB84"/>
        <color rgb="FFF8696B"/>
      </colorScale>
    </cfRule>
  </conditionalFormatting>
  <conditionalFormatting sqref="I677:I681">
    <cfRule type="colorScale" priority="3883">
      <colorScale>
        <cfvo type="num" val="0"/>
        <cfvo type="num" val="0"/>
        <color theme="0"/>
        <color theme="0"/>
      </colorScale>
    </cfRule>
    <cfRule type="colorScale" priority="3881">
      <colorScale>
        <cfvo type="num" val="1"/>
        <cfvo type="num" val="3"/>
        <cfvo type="num" val="5"/>
        <color rgb="FF63BE7B"/>
        <color rgb="FFFFEB84"/>
        <color rgb="FFF8696B"/>
      </colorScale>
    </cfRule>
    <cfRule type="expression" dxfId="2052" priority="3882" stopIfTrue="1">
      <formula>$D$6="Да"</formula>
    </cfRule>
  </conditionalFormatting>
  <conditionalFormatting sqref="I686">
    <cfRule type="colorScale" priority="3858">
      <colorScale>
        <cfvo type="num" val="0"/>
        <cfvo type="num" val="3"/>
        <cfvo type="num" val="5"/>
        <color rgb="FF63BE7B"/>
        <color rgb="FFFFEB84"/>
        <color rgb="FFF8696B"/>
      </colorScale>
    </cfRule>
    <cfRule type="expression" dxfId="2050" priority="3859" stopIfTrue="1">
      <formula>$D$6="Да"</formula>
    </cfRule>
  </conditionalFormatting>
  <conditionalFormatting sqref="I689:I693">
    <cfRule type="colorScale" priority="3871">
      <colorScale>
        <cfvo type="num" val="0"/>
        <cfvo type="num" val="0"/>
        <color theme="0"/>
        <color theme="0"/>
      </colorScale>
    </cfRule>
    <cfRule type="expression" dxfId="2049" priority="3870" stopIfTrue="1">
      <formula>$D$6="Да"</formula>
    </cfRule>
    <cfRule type="colorScale" priority="3869">
      <colorScale>
        <cfvo type="num" val="1"/>
        <cfvo type="num" val="3"/>
        <cfvo type="num" val="5"/>
        <color rgb="FF63BE7B"/>
        <color rgb="FFFFEB84"/>
        <color rgb="FFF8696B"/>
      </colorScale>
    </cfRule>
  </conditionalFormatting>
  <conditionalFormatting sqref="I698">
    <cfRule type="expression" dxfId="2047" priority="3838" stopIfTrue="1">
      <formula>$D$6="Да"</formula>
    </cfRule>
    <cfRule type="colorScale" priority="3837">
      <colorScale>
        <cfvo type="num" val="0"/>
        <cfvo type="num" val="3"/>
        <cfvo type="num" val="5"/>
        <color rgb="FF63BE7B"/>
        <color rgb="FFFFEB84"/>
        <color rgb="FFF8696B"/>
      </colorScale>
    </cfRule>
  </conditionalFormatting>
  <conditionalFormatting sqref="I701:I705">
    <cfRule type="colorScale" priority="3850">
      <colorScale>
        <cfvo type="num" val="0"/>
        <cfvo type="num" val="0"/>
        <color theme="0"/>
        <color theme="0"/>
      </colorScale>
    </cfRule>
    <cfRule type="expression" dxfId="2045" priority="3849" stopIfTrue="1">
      <formula>$D$6="Да"</formula>
    </cfRule>
    <cfRule type="colorScale" priority="3848">
      <colorScale>
        <cfvo type="num" val="1"/>
        <cfvo type="num" val="3"/>
        <cfvo type="num" val="5"/>
        <color rgb="FF63BE7B"/>
        <color rgb="FFFFEB84"/>
        <color rgb="FFF8696B"/>
      </colorScale>
    </cfRule>
  </conditionalFormatting>
  <conditionalFormatting sqref="I709">
    <cfRule type="colorScale" priority="3816">
      <colorScale>
        <cfvo type="num" val="0"/>
        <cfvo type="num" val="3"/>
        <cfvo type="num" val="5"/>
        <color rgb="FF63BE7B"/>
        <color rgb="FFFFEB84"/>
        <color rgb="FFF8696B"/>
      </colorScale>
    </cfRule>
    <cfRule type="expression" dxfId="2042" priority="3817" stopIfTrue="1">
      <formula>$D$6="Да"</formula>
    </cfRule>
  </conditionalFormatting>
  <conditionalFormatting sqref="I712:I716">
    <cfRule type="colorScale" priority="3827">
      <colorScale>
        <cfvo type="num" val="1"/>
        <cfvo type="num" val="3"/>
        <cfvo type="num" val="5"/>
        <color rgb="FF63BE7B"/>
        <color rgb="FFFFEB84"/>
        <color rgb="FFF8696B"/>
      </colorScale>
    </cfRule>
    <cfRule type="colorScale" priority="3829">
      <colorScale>
        <cfvo type="num" val="0"/>
        <cfvo type="num" val="0"/>
        <color theme="0"/>
        <color theme="0"/>
      </colorScale>
    </cfRule>
    <cfRule type="expression" dxfId="2041" priority="3828" stopIfTrue="1">
      <formula>$D$6="Да"</formula>
    </cfRule>
  </conditionalFormatting>
  <conditionalFormatting sqref="I721">
    <cfRule type="colorScale" priority="3795">
      <colorScale>
        <cfvo type="num" val="0"/>
        <cfvo type="num" val="3"/>
        <cfvo type="num" val="5"/>
        <color rgb="FF63BE7B"/>
        <color rgb="FFFFEB84"/>
        <color rgb="FFF8696B"/>
      </colorScale>
    </cfRule>
    <cfRule type="expression" dxfId="2039" priority="3796" stopIfTrue="1">
      <formula>$D$6="Да"</formula>
    </cfRule>
  </conditionalFormatting>
  <conditionalFormatting sqref="I724:I728">
    <cfRule type="expression" dxfId="2036" priority="3807" stopIfTrue="1">
      <formula>$D$6="Да"</formula>
    </cfRule>
    <cfRule type="colorScale" priority="3806">
      <colorScale>
        <cfvo type="num" val="1"/>
        <cfvo type="num" val="3"/>
        <cfvo type="num" val="5"/>
        <color rgb="FF63BE7B"/>
        <color rgb="FFFFEB84"/>
        <color rgb="FFF8696B"/>
      </colorScale>
    </cfRule>
    <cfRule type="colorScale" priority="3808">
      <colorScale>
        <cfvo type="num" val="0"/>
        <cfvo type="num" val="0"/>
        <color theme="0"/>
        <color theme="0"/>
      </colorScale>
    </cfRule>
  </conditionalFormatting>
  <conditionalFormatting sqref="I733">
    <cfRule type="colorScale" priority="3774">
      <colorScale>
        <cfvo type="num" val="0"/>
        <cfvo type="num" val="3"/>
        <cfvo type="num" val="5"/>
        <color rgb="FF63BE7B"/>
        <color rgb="FFFFEB84"/>
        <color rgb="FFF8696B"/>
      </colorScale>
    </cfRule>
    <cfRule type="expression" dxfId="2034" priority="3775" stopIfTrue="1">
      <formula>$D$6="Да"</formula>
    </cfRule>
  </conditionalFormatting>
  <conditionalFormatting sqref="I736:I740">
    <cfRule type="colorScale" priority="3785">
      <colorScale>
        <cfvo type="num" val="1"/>
        <cfvo type="num" val="3"/>
        <cfvo type="num" val="5"/>
        <color rgb="FF63BE7B"/>
        <color rgb="FFFFEB84"/>
        <color rgb="FFF8696B"/>
      </colorScale>
    </cfRule>
    <cfRule type="expression" dxfId="2032" priority="3786" stopIfTrue="1">
      <formula>$D$6="Да"</formula>
    </cfRule>
    <cfRule type="colorScale" priority="3787">
      <colorScale>
        <cfvo type="num" val="0"/>
        <cfvo type="num" val="0"/>
        <color theme="0"/>
        <color theme="0"/>
      </colorScale>
    </cfRule>
  </conditionalFormatting>
  <conditionalFormatting sqref="I745">
    <cfRule type="colorScale" priority="3753">
      <colorScale>
        <cfvo type="num" val="0"/>
        <cfvo type="num" val="3"/>
        <cfvo type="num" val="5"/>
        <color rgb="FF63BE7B"/>
        <color rgb="FFFFEB84"/>
        <color rgb="FFF8696B"/>
      </colorScale>
    </cfRule>
    <cfRule type="expression" dxfId="2030" priority="3754" stopIfTrue="1">
      <formula>$D$6="Да"</formula>
    </cfRule>
  </conditionalFormatting>
  <conditionalFormatting sqref="I748:I752">
    <cfRule type="colorScale" priority="3766">
      <colorScale>
        <cfvo type="num" val="0"/>
        <cfvo type="num" val="0"/>
        <color theme="0"/>
        <color theme="0"/>
      </colorScale>
    </cfRule>
    <cfRule type="expression" dxfId="2029" priority="3765" stopIfTrue="1">
      <formula>$D$6="Да"</formula>
    </cfRule>
    <cfRule type="colorScale" priority="3764">
      <colorScale>
        <cfvo type="num" val="1"/>
        <cfvo type="num" val="3"/>
        <cfvo type="num" val="5"/>
        <color rgb="FF63BE7B"/>
        <color rgb="FFFFEB84"/>
        <color rgb="FFF8696B"/>
      </colorScale>
    </cfRule>
  </conditionalFormatting>
  <conditionalFormatting sqref="I757">
    <cfRule type="colorScale" priority="3732">
      <colorScale>
        <cfvo type="num" val="0"/>
        <cfvo type="num" val="3"/>
        <cfvo type="num" val="5"/>
        <color rgb="FF63BE7B"/>
        <color rgb="FFFFEB84"/>
        <color rgb="FFF8696B"/>
      </colorScale>
    </cfRule>
    <cfRule type="expression" dxfId="2027" priority="3733" stopIfTrue="1">
      <formula>$D$6="Да"</formula>
    </cfRule>
  </conditionalFormatting>
  <conditionalFormatting sqref="I760:I764">
    <cfRule type="colorScale" priority="3743">
      <colorScale>
        <cfvo type="num" val="1"/>
        <cfvo type="num" val="3"/>
        <cfvo type="num" val="5"/>
        <color rgb="FF63BE7B"/>
        <color rgb="FFFFEB84"/>
        <color rgb="FFF8696B"/>
      </colorScale>
    </cfRule>
    <cfRule type="expression" dxfId="2024" priority="3744" stopIfTrue="1">
      <formula>$D$6="Да"</formula>
    </cfRule>
    <cfRule type="colorScale" priority="3745">
      <colorScale>
        <cfvo type="num" val="0"/>
        <cfvo type="num" val="0"/>
        <color theme="0"/>
        <color theme="0"/>
      </colorScale>
    </cfRule>
  </conditionalFormatting>
  <conditionalFormatting sqref="I769">
    <cfRule type="colorScale" priority="3711">
      <colorScale>
        <cfvo type="num" val="0"/>
        <cfvo type="num" val="3"/>
        <cfvo type="num" val="5"/>
        <color rgb="FF63BE7B"/>
        <color rgb="FFFFEB84"/>
        <color rgb="FFF8696B"/>
      </colorScale>
    </cfRule>
    <cfRule type="expression" dxfId="2022" priority="3712" stopIfTrue="1">
      <formula>$D$6="Да"</formula>
    </cfRule>
  </conditionalFormatting>
  <conditionalFormatting sqref="I772:I776">
    <cfRule type="expression" dxfId="2021" priority="3723" stopIfTrue="1">
      <formula>$D$6="Да"</formula>
    </cfRule>
    <cfRule type="colorScale" priority="3724">
      <colorScale>
        <cfvo type="num" val="0"/>
        <cfvo type="num" val="0"/>
        <color theme="0"/>
        <color theme="0"/>
      </colorScale>
    </cfRule>
    <cfRule type="colorScale" priority="3722">
      <colorScale>
        <cfvo type="num" val="1"/>
        <cfvo type="num" val="3"/>
        <cfvo type="num" val="5"/>
        <color rgb="FF63BE7B"/>
        <color rgb="FFFFEB84"/>
        <color rgb="FFF8696B"/>
      </colorScale>
    </cfRule>
  </conditionalFormatting>
  <conditionalFormatting sqref="I781">
    <cfRule type="expression" dxfId="2018" priority="3691" stopIfTrue="1">
      <formula>$D$6="Да"</formula>
    </cfRule>
    <cfRule type="colorScale" priority="3690">
      <colorScale>
        <cfvo type="num" val="0"/>
        <cfvo type="num" val="3"/>
        <cfvo type="num" val="5"/>
        <color rgb="FF63BE7B"/>
        <color rgb="FFFFEB84"/>
        <color rgb="FFF8696B"/>
      </colorScale>
    </cfRule>
  </conditionalFormatting>
  <conditionalFormatting sqref="I784:I788">
    <cfRule type="expression" dxfId="2017" priority="3702" stopIfTrue="1">
      <formula>$D$6="Да"</formula>
    </cfRule>
    <cfRule type="colorScale" priority="3703">
      <colorScale>
        <cfvo type="num" val="0"/>
        <cfvo type="num" val="0"/>
        <color theme="0"/>
        <color theme="0"/>
      </colorScale>
    </cfRule>
    <cfRule type="colorScale" priority="3701">
      <colorScale>
        <cfvo type="num" val="1"/>
        <cfvo type="num" val="3"/>
        <cfvo type="num" val="5"/>
        <color rgb="FF63BE7B"/>
        <color rgb="FFFFEB84"/>
        <color rgb="FFF8696B"/>
      </colorScale>
    </cfRule>
  </conditionalFormatting>
  <conditionalFormatting sqref="I793">
    <cfRule type="colorScale" priority="3669">
      <colorScale>
        <cfvo type="num" val="0"/>
        <cfvo type="num" val="3"/>
        <cfvo type="num" val="5"/>
        <color rgb="FF63BE7B"/>
        <color rgb="FFFFEB84"/>
        <color rgb="FFF8696B"/>
      </colorScale>
    </cfRule>
    <cfRule type="expression" dxfId="2015" priority="3670" stopIfTrue="1">
      <formula>$D$6="Да"</formula>
    </cfRule>
  </conditionalFormatting>
  <conditionalFormatting sqref="I796:I800">
    <cfRule type="colorScale" priority="3680">
      <colorScale>
        <cfvo type="num" val="1"/>
        <cfvo type="num" val="3"/>
        <cfvo type="num" val="5"/>
        <color rgb="FF63BE7B"/>
        <color rgb="FFFFEB84"/>
        <color rgb="FFF8696B"/>
      </colorScale>
    </cfRule>
    <cfRule type="colorScale" priority="3682">
      <colorScale>
        <cfvo type="num" val="0"/>
        <cfvo type="num" val="0"/>
        <color theme="0"/>
        <color theme="0"/>
      </colorScale>
    </cfRule>
    <cfRule type="expression" dxfId="2013" priority="3681" stopIfTrue="1">
      <formula>$D$6="Да"</formula>
    </cfRule>
  </conditionalFormatting>
  <conditionalFormatting sqref="I805">
    <cfRule type="expression" dxfId="2011" priority="3649" stopIfTrue="1">
      <formula>$D$6="Да"</formula>
    </cfRule>
    <cfRule type="colorScale" priority="3648">
      <colorScale>
        <cfvo type="num" val="0"/>
        <cfvo type="num" val="3"/>
        <cfvo type="num" val="5"/>
        <color rgb="FF63BE7B"/>
        <color rgb="FFFFEB84"/>
        <color rgb="FFF8696B"/>
      </colorScale>
    </cfRule>
  </conditionalFormatting>
  <conditionalFormatting sqref="I808:I812">
    <cfRule type="colorScale" priority="3659">
      <colorScale>
        <cfvo type="num" val="1"/>
        <cfvo type="num" val="3"/>
        <cfvo type="num" val="5"/>
        <color rgb="FF63BE7B"/>
        <color rgb="FFFFEB84"/>
        <color rgb="FFF8696B"/>
      </colorScale>
    </cfRule>
    <cfRule type="expression" dxfId="2008" priority="3660" stopIfTrue="1">
      <formula>$D$6="Да"</formula>
    </cfRule>
    <cfRule type="colorScale" priority="3661">
      <colorScale>
        <cfvo type="num" val="0"/>
        <cfvo type="num" val="0"/>
        <color theme="0"/>
        <color theme="0"/>
      </colorScale>
    </cfRule>
  </conditionalFormatting>
  <conditionalFormatting sqref="I817">
    <cfRule type="colorScale" priority="3627">
      <colorScale>
        <cfvo type="num" val="0"/>
        <cfvo type="num" val="3"/>
        <cfvo type="num" val="5"/>
        <color rgb="FF63BE7B"/>
        <color rgb="FFFFEB84"/>
        <color rgb="FFF8696B"/>
      </colorScale>
    </cfRule>
    <cfRule type="expression" dxfId="2006" priority="3628" stopIfTrue="1">
      <formula>$D$6="Да"</formula>
    </cfRule>
  </conditionalFormatting>
  <conditionalFormatting sqref="I820:I824">
    <cfRule type="expression" dxfId="2005" priority="3639" stopIfTrue="1">
      <formula>$D$6="Да"</formula>
    </cfRule>
    <cfRule type="colorScale" priority="3640">
      <colorScale>
        <cfvo type="num" val="0"/>
        <cfvo type="num" val="0"/>
        <color theme="0"/>
        <color theme="0"/>
      </colorScale>
    </cfRule>
    <cfRule type="colorScale" priority="3638">
      <colorScale>
        <cfvo type="num" val="1"/>
        <cfvo type="num" val="3"/>
        <cfvo type="num" val="5"/>
        <color rgb="FF63BE7B"/>
        <color rgb="FFFFEB84"/>
        <color rgb="FFF8696B"/>
      </colorScale>
    </cfRule>
  </conditionalFormatting>
  <conditionalFormatting sqref="I828">
    <cfRule type="colorScale" priority="3606">
      <colorScale>
        <cfvo type="num" val="0"/>
        <cfvo type="num" val="3"/>
        <cfvo type="num" val="5"/>
        <color rgb="FF63BE7B"/>
        <color rgb="FFFFEB84"/>
        <color rgb="FFF8696B"/>
      </colorScale>
    </cfRule>
    <cfRule type="expression" dxfId="2002" priority="3607" stopIfTrue="1">
      <formula>$D$6="Да"</formula>
    </cfRule>
  </conditionalFormatting>
  <conditionalFormatting sqref="I831:I835">
    <cfRule type="colorScale" priority="3617">
      <colorScale>
        <cfvo type="num" val="1"/>
        <cfvo type="num" val="3"/>
        <cfvo type="num" val="5"/>
        <color rgb="FF63BE7B"/>
        <color rgb="FFFFEB84"/>
        <color rgb="FFF8696B"/>
      </colorScale>
    </cfRule>
    <cfRule type="expression" dxfId="2000" priority="3618" stopIfTrue="1">
      <formula>$D$6="Да"</formula>
    </cfRule>
    <cfRule type="colorScale" priority="3619">
      <colorScale>
        <cfvo type="num" val="0"/>
        <cfvo type="num" val="0"/>
        <color theme="0"/>
        <color theme="0"/>
      </colorScale>
    </cfRule>
  </conditionalFormatting>
  <conditionalFormatting sqref="I840">
    <cfRule type="colorScale" priority="3585">
      <colorScale>
        <cfvo type="num" val="0"/>
        <cfvo type="num" val="3"/>
        <cfvo type="num" val="5"/>
        <color rgb="FF63BE7B"/>
        <color rgb="FFFFEB84"/>
        <color rgb="FFF8696B"/>
      </colorScale>
    </cfRule>
    <cfRule type="expression" dxfId="1998" priority="3586" stopIfTrue="1">
      <formula>$D$6="Да"</formula>
    </cfRule>
  </conditionalFormatting>
  <conditionalFormatting sqref="I843:I847">
    <cfRule type="colorScale" priority="3598">
      <colorScale>
        <cfvo type="num" val="0"/>
        <cfvo type="num" val="0"/>
        <color theme="0"/>
        <color theme="0"/>
      </colorScale>
    </cfRule>
    <cfRule type="colorScale" priority="3596">
      <colorScale>
        <cfvo type="num" val="1"/>
        <cfvo type="num" val="3"/>
        <cfvo type="num" val="5"/>
        <color rgb="FF63BE7B"/>
        <color rgb="FFFFEB84"/>
        <color rgb="FFF8696B"/>
      </colorScale>
    </cfRule>
    <cfRule type="expression" dxfId="1996" priority="3597" stopIfTrue="1">
      <formula>$D$6="Да"</formula>
    </cfRule>
  </conditionalFormatting>
  <conditionalFormatting sqref="I852">
    <cfRule type="expression" dxfId="1995" priority="3565" stopIfTrue="1">
      <formula>$D$6="Да"</formula>
    </cfRule>
    <cfRule type="colorScale" priority="3564">
      <colorScale>
        <cfvo type="num" val="0"/>
        <cfvo type="num" val="3"/>
        <cfvo type="num" val="5"/>
        <color rgb="FF63BE7B"/>
        <color rgb="FFFFEB84"/>
        <color rgb="FFF8696B"/>
      </colorScale>
    </cfRule>
  </conditionalFormatting>
  <conditionalFormatting sqref="I855:I859">
    <cfRule type="colorScale" priority="3575">
      <colorScale>
        <cfvo type="num" val="1"/>
        <cfvo type="num" val="3"/>
        <cfvo type="num" val="5"/>
        <color rgb="FF63BE7B"/>
        <color rgb="FFFFEB84"/>
        <color rgb="FFF8696B"/>
      </colorScale>
    </cfRule>
    <cfRule type="expression" dxfId="1993" priority="3576" stopIfTrue="1">
      <formula>$D$6="Да"</formula>
    </cfRule>
    <cfRule type="colorScale" priority="3577">
      <colorScale>
        <cfvo type="num" val="0"/>
        <cfvo type="num" val="0"/>
        <color theme="0"/>
        <color theme="0"/>
      </colorScale>
    </cfRule>
  </conditionalFormatting>
  <conditionalFormatting sqref="I865">
    <cfRule type="colorScale" priority="3207">
      <colorScale>
        <cfvo type="num" val="0"/>
        <cfvo type="num" val="3"/>
        <cfvo type="num" val="5"/>
        <color rgb="FF63BE7B"/>
        <color rgb="FFFFEB84"/>
        <color rgb="FFF8696B"/>
      </colorScale>
    </cfRule>
    <cfRule type="expression" dxfId="1990" priority="3208" stopIfTrue="1">
      <formula>$D$6="Да"</formula>
    </cfRule>
  </conditionalFormatting>
  <conditionalFormatting sqref="I868:I872">
    <cfRule type="expression" dxfId="1989" priority="3219" stopIfTrue="1">
      <formula>$D$6="Да"</formula>
    </cfRule>
    <cfRule type="colorScale" priority="3218">
      <colorScale>
        <cfvo type="num" val="1"/>
        <cfvo type="num" val="3"/>
        <cfvo type="num" val="5"/>
        <color rgb="FF63BE7B"/>
        <color rgb="FFFFEB84"/>
        <color rgb="FFF8696B"/>
      </colorScale>
    </cfRule>
    <cfRule type="colorScale" priority="3220">
      <colorScale>
        <cfvo type="num" val="0"/>
        <cfvo type="num" val="0"/>
        <color theme="0"/>
        <color theme="0"/>
      </colorScale>
    </cfRule>
  </conditionalFormatting>
  <conditionalFormatting sqref="I877">
    <cfRule type="expression" dxfId="1986" priority="3187" stopIfTrue="1">
      <formula>$D$6="Да"</formula>
    </cfRule>
    <cfRule type="colorScale" priority="3186">
      <colorScale>
        <cfvo type="num" val="0"/>
        <cfvo type="num" val="3"/>
        <cfvo type="num" val="5"/>
        <color rgb="FF63BE7B"/>
        <color rgb="FFFFEB84"/>
        <color rgb="FFF8696B"/>
      </colorScale>
    </cfRule>
  </conditionalFormatting>
  <conditionalFormatting sqref="I880:I884">
    <cfRule type="colorScale" priority="3199">
      <colorScale>
        <cfvo type="num" val="0"/>
        <cfvo type="num" val="0"/>
        <color theme="0"/>
        <color theme="0"/>
      </colorScale>
    </cfRule>
    <cfRule type="expression" dxfId="1985" priority="3198" stopIfTrue="1">
      <formula>$D$6="Да"</formula>
    </cfRule>
    <cfRule type="colorScale" priority="3197">
      <colorScale>
        <cfvo type="num" val="1"/>
        <cfvo type="num" val="3"/>
        <cfvo type="num" val="5"/>
        <color rgb="FF63BE7B"/>
        <color rgb="FFFFEB84"/>
        <color rgb="FFF8696B"/>
      </colorScale>
    </cfRule>
  </conditionalFormatting>
  <conditionalFormatting sqref="I889">
    <cfRule type="expression" dxfId="1983" priority="3166" stopIfTrue="1">
      <formula>$D$6="Да"</formula>
    </cfRule>
    <cfRule type="colorScale" priority="3165">
      <colorScale>
        <cfvo type="num" val="0"/>
        <cfvo type="num" val="3"/>
        <cfvo type="num" val="5"/>
        <color rgb="FF63BE7B"/>
        <color rgb="FFFFEB84"/>
        <color rgb="FFF8696B"/>
      </colorScale>
    </cfRule>
  </conditionalFormatting>
  <conditionalFormatting sqref="I892:I896">
    <cfRule type="colorScale" priority="3176">
      <colorScale>
        <cfvo type="num" val="1"/>
        <cfvo type="num" val="3"/>
        <cfvo type="num" val="5"/>
        <color rgb="FF63BE7B"/>
        <color rgb="FFFFEB84"/>
        <color rgb="FFF8696B"/>
      </colorScale>
    </cfRule>
    <cfRule type="expression" dxfId="1980" priority="3177" stopIfTrue="1">
      <formula>$D$6="Да"</formula>
    </cfRule>
    <cfRule type="colorScale" priority="3178">
      <colorScale>
        <cfvo type="num" val="0"/>
        <cfvo type="num" val="0"/>
        <color theme="0"/>
        <color theme="0"/>
      </colorScale>
    </cfRule>
  </conditionalFormatting>
  <conditionalFormatting sqref="I901">
    <cfRule type="colorScale" priority="3144">
      <colorScale>
        <cfvo type="num" val="0"/>
        <cfvo type="num" val="3"/>
        <cfvo type="num" val="5"/>
        <color rgb="FF63BE7B"/>
        <color rgb="FFFFEB84"/>
        <color rgb="FFF8696B"/>
      </colorScale>
    </cfRule>
    <cfRule type="expression" dxfId="1979" priority="3145" stopIfTrue="1">
      <formula>$D$6="Да"</formula>
    </cfRule>
  </conditionalFormatting>
  <conditionalFormatting sqref="I904:I908">
    <cfRule type="colorScale" priority="3155">
      <colorScale>
        <cfvo type="num" val="1"/>
        <cfvo type="num" val="3"/>
        <cfvo type="num" val="5"/>
        <color rgb="FF63BE7B"/>
        <color rgb="FFFFEB84"/>
        <color rgb="FFF8696B"/>
      </colorScale>
    </cfRule>
    <cfRule type="expression" dxfId="1977" priority="3156" stopIfTrue="1">
      <formula>$D$6="Да"</formula>
    </cfRule>
    <cfRule type="colorScale" priority="3157">
      <colorScale>
        <cfvo type="num" val="0"/>
        <cfvo type="num" val="0"/>
        <color theme="0"/>
        <color theme="0"/>
      </colorScale>
    </cfRule>
  </conditionalFormatting>
  <conditionalFormatting sqref="I913">
    <cfRule type="colorScale" priority="3123">
      <colorScale>
        <cfvo type="num" val="0"/>
        <cfvo type="num" val="3"/>
        <cfvo type="num" val="5"/>
        <color rgb="FF63BE7B"/>
        <color rgb="FFFFEB84"/>
        <color rgb="FFF8696B"/>
      </colorScale>
    </cfRule>
    <cfRule type="expression" dxfId="1975" priority="3124" stopIfTrue="1">
      <formula>$D$6="Да"</formula>
    </cfRule>
  </conditionalFormatting>
  <conditionalFormatting sqref="I916:I920">
    <cfRule type="expression" dxfId="1972" priority="3135" stopIfTrue="1">
      <formula>$D$6="Да"</formula>
    </cfRule>
    <cfRule type="colorScale" priority="3134">
      <colorScale>
        <cfvo type="num" val="1"/>
        <cfvo type="num" val="3"/>
        <cfvo type="num" val="5"/>
        <color rgb="FF63BE7B"/>
        <color rgb="FFFFEB84"/>
        <color rgb="FFF8696B"/>
      </colorScale>
    </cfRule>
    <cfRule type="colorScale" priority="3136">
      <colorScale>
        <cfvo type="num" val="0"/>
        <cfvo type="num" val="0"/>
        <color theme="0"/>
        <color theme="0"/>
      </colorScale>
    </cfRule>
  </conditionalFormatting>
  <conditionalFormatting sqref="I924">
    <cfRule type="colorScale" priority="3102">
      <colorScale>
        <cfvo type="num" val="0"/>
        <cfvo type="num" val="3"/>
        <cfvo type="num" val="5"/>
        <color rgb="FF63BE7B"/>
        <color rgb="FFFFEB84"/>
        <color rgb="FFF8696B"/>
      </colorScale>
    </cfRule>
    <cfRule type="expression" dxfId="1970" priority="3103" stopIfTrue="1">
      <formula>$D$6="Да"</formula>
    </cfRule>
  </conditionalFormatting>
  <conditionalFormatting sqref="I927:I931">
    <cfRule type="colorScale" priority="3113">
      <colorScale>
        <cfvo type="num" val="1"/>
        <cfvo type="num" val="3"/>
        <cfvo type="num" val="5"/>
        <color rgb="FF63BE7B"/>
        <color rgb="FFFFEB84"/>
        <color rgb="FFF8696B"/>
      </colorScale>
    </cfRule>
    <cfRule type="expression" dxfId="1969" priority="3114" stopIfTrue="1">
      <formula>$D$6="Да"</formula>
    </cfRule>
    <cfRule type="colorScale" priority="3115">
      <colorScale>
        <cfvo type="num" val="0"/>
        <cfvo type="num" val="0"/>
        <color theme="0"/>
        <color theme="0"/>
      </colorScale>
    </cfRule>
  </conditionalFormatting>
  <conditionalFormatting sqref="I937">
    <cfRule type="expression" dxfId="1967" priority="2422" stopIfTrue="1">
      <formula>$D$6="Да"</formula>
    </cfRule>
    <cfRule type="colorScale" priority="2421">
      <colorScale>
        <cfvo type="num" val="0"/>
        <cfvo type="num" val="3"/>
        <cfvo type="num" val="5"/>
        <color rgb="FF63BE7B"/>
        <color rgb="FFFFEB84"/>
        <color rgb="FFF8696B"/>
      </colorScale>
    </cfRule>
  </conditionalFormatting>
  <conditionalFormatting sqref="I940:I944">
    <cfRule type="colorScale" priority="2411">
      <colorScale>
        <cfvo type="num" val="1"/>
        <cfvo type="num" val="3"/>
        <cfvo type="num" val="5"/>
        <color rgb="FF63BE7B"/>
        <color rgb="FFFFEB84"/>
        <color rgb="FFF8696B"/>
      </colorScale>
    </cfRule>
    <cfRule type="expression" dxfId="1964" priority="2412" stopIfTrue="1">
      <formula>$D$6="Да"</formula>
    </cfRule>
    <cfRule type="colorScale" priority="2413">
      <colorScale>
        <cfvo type="num" val="0"/>
        <cfvo type="num" val="0"/>
        <color theme="0"/>
        <color theme="0"/>
      </colorScale>
    </cfRule>
  </conditionalFormatting>
  <conditionalFormatting sqref="I949">
    <cfRule type="colorScale" priority="2400">
      <colorScale>
        <cfvo type="num" val="0"/>
        <cfvo type="num" val="3"/>
        <cfvo type="num" val="5"/>
        <color rgb="FF63BE7B"/>
        <color rgb="FFFFEB84"/>
        <color rgb="FFF8696B"/>
      </colorScale>
    </cfRule>
    <cfRule type="expression" dxfId="1962" priority="2401" stopIfTrue="1">
      <formula>$D$6="Да"</formula>
    </cfRule>
  </conditionalFormatting>
  <conditionalFormatting sqref="I952:I956">
    <cfRule type="expression" dxfId="1961" priority="2391" stopIfTrue="1">
      <formula>$D$6="Да"</formula>
    </cfRule>
    <cfRule type="colorScale" priority="2390">
      <colorScale>
        <cfvo type="num" val="1"/>
        <cfvo type="num" val="3"/>
        <cfvo type="num" val="5"/>
        <color rgb="FF63BE7B"/>
        <color rgb="FFFFEB84"/>
        <color rgb="FFF8696B"/>
      </colorScale>
    </cfRule>
    <cfRule type="colorScale" priority="2392">
      <colorScale>
        <cfvo type="num" val="0"/>
        <cfvo type="num" val="0"/>
        <color theme="0"/>
        <color theme="0"/>
      </colorScale>
    </cfRule>
  </conditionalFormatting>
  <conditionalFormatting sqref="I961">
    <cfRule type="expression" dxfId="1959" priority="2380" stopIfTrue="1">
      <formula>$D$6="Да"</formula>
    </cfRule>
    <cfRule type="colorScale" priority="2379">
      <colorScale>
        <cfvo type="num" val="0"/>
        <cfvo type="num" val="3"/>
        <cfvo type="num" val="5"/>
        <color rgb="FF63BE7B"/>
        <color rgb="FFFFEB84"/>
        <color rgb="FFF8696B"/>
      </colorScale>
    </cfRule>
  </conditionalFormatting>
  <conditionalFormatting sqref="I964:I968">
    <cfRule type="colorScale" priority="2369">
      <colorScale>
        <cfvo type="num" val="1"/>
        <cfvo type="num" val="3"/>
        <cfvo type="num" val="5"/>
        <color rgb="FF63BE7B"/>
        <color rgb="FFFFEB84"/>
        <color rgb="FFF8696B"/>
      </colorScale>
    </cfRule>
    <cfRule type="expression" dxfId="1956" priority="2370" stopIfTrue="1">
      <formula>$D$6="Да"</formula>
    </cfRule>
    <cfRule type="colorScale" priority="2371">
      <colorScale>
        <cfvo type="num" val="0"/>
        <cfvo type="num" val="0"/>
        <color theme="0"/>
        <color theme="0"/>
      </colorScale>
    </cfRule>
  </conditionalFormatting>
  <conditionalFormatting sqref="I973">
    <cfRule type="colorScale" priority="2358">
      <colorScale>
        <cfvo type="num" val="0"/>
        <cfvo type="num" val="3"/>
        <cfvo type="num" val="5"/>
        <color rgb="FF63BE7B"/>
        <color rgb="FFFFEB84"/>
        <color rgb="FFF8696B"/>
      </colorScale>
    </cfRule>
    <cfRule type="expression" dxfId="1955" priority="2359" stopIfTrue="1">
      <formula>$D$6="Да"</formula>
    </cfRule>
  </conditionalFormatting>
  <conditionalFormatting sqref="I976:I980">
    <cfRule type="colorScale" priority="2348">
      <colorScale>
        <cfvo type="num" val="1"/>
        <cfvo type="num" val="3"/>
        <cfvo type="num" val="5"/>
        <color rgb="FF63BE7B"/>
        <color rgb="FFFFEB84"/>
        <color rgb="FFF8696B"/>
      </colorScale>
    </cfRule>
    <cfRule type="expression" dxfId="1952" priority="2349" stopIfTrue="1">
      <formula>$D$6="Да"</formula>
    </cfRule>
    <cfRule type="colorScale" priority="2350">
      <colorScale>
        <cfvo type="num" val="0"/>
        <cfvo type="num" val="0"/>
        <color theme="0"/>
        <color theme="0"/>
      </colorScale>
    </cfRule>
  </conditionalFormatting>
  <conditionalFormatting sqref="I985">
    <cfRule type="colorScale" priority="2337">
      <colorScale>
        <cfvo type="num" val="0"/>
        <cfvo type="num" val="3"/>
        <cfvo type="num" val="5"/>
        <color rgb="FF63BE7B"/>
        <color rgb="FFFFEB84"/>
        <color rgb="FFF8696B"/>
      </colorScale>
    </cfRule>
    <cfRule type="expression" dxfId="1950" priority="2338" stopIfTrue="1">
      <formula>$D$6="Да"</formula>
    </cfRule>
  </conditionalFormatting>
  <conditionalFormatting sqref="I988:I992">
    <cfRule type="colorScale" priority="2329">
      <colorScale>
        <cfvo type="num" val="0"/>
        <cfvo type="num" val="0"/>
        <color theme="0"/>
        <color theme="0"/>
      </colorScale>
    </cfRule>
    <cfRule type="expression" dxfId="1949" priority="2328" stopIfTrue="1">
      <formula>$D$6="Да"</formula>
    </cfRule>
    <cfRule type="colorScale" priority="2327">
      <colorScale>
        <cfvo type="num" val="1"/>
        <cfvo type="num" val="3"/>
        <cfvo type="num" val="5"/>
        <color rgb="FF63BE7B"/>
        <color rgb="FFFFEB84"/>
        <color rgb="FFF8696B"/>
      </colorScale>
    </cfRule>
  </conditionalFormatting>
  <conditionalFormatting sqref="I996">
    <cfRule type="colorScale" priority="2316">
      <colorScale>
        <cfvo type="num" val="0"/>
        <cfvo type="num" val="3"/>
        <cfvo type="num" val="5"/>
        <color rgb="FF63BE7B"/>
        <color rgb="FFFFEB84"/>
        <color rgb="FFF8696B"/>
      </colorScale>
    </cfRule>
    <cfRule type="expression" dxfId="1946" priority="2317" stopIfTrue="1">
      <formula>$D$6="Да"</formula>
    </cfRule>
  </conditionalFormatting>
  <conditionalFormatting sqref="I999:I1003">
    <cfRule type="colorScale" priority="2308">
      <colorScale>
        <cfvo type="num" val="0"/>
        <cfvo type="num" val="0"/>
        <color theme="0"/>
        <color theme="0"/>
      </colorScale>
    </cfRule>
    <cfRule type="expression" dxfId="1945" priority="2307" stopIfTrue="1">
      <formula>$D$6="Да"</formula>
    </cfRule>
    <cfRule type="colorScale" priority="2306">
      <colorScale>
        <cfvo type="num" val="1"/>
        <cfvo type="num" val="3"/>
        <cfvo type="num" val="5"/>
        <color rgb="FF63BE7B"/>
        <color rgb="FFFFEB84"/>
        <color rgb="FFF8696B"/>
      </colorScale>
    </cfRule>
  </conditionalFormatting>
  <conditionalFormatting sqref="I1007">
    <cfRule type="colorScale" priority="2283">
      <colorScale>
        <cfvo type="num" val="0"/>
        <cfvo type="num" val="3"/>
        <cfvo type="num" val="5"/>
        <color rgb="FF63BE7B"/>
        <color rgb="FFFFEB84"/>
        <color rgb="FFF8696B"/>
      </colorScale>
    </cfRule>
    <cfRule type="expression" dxfId="1943" priority="2284" stopIfTrue="1">
      <formula>$D$6="Да"</formula>
    </cfRule>
  </conditionalFormatting>
  <conditionalFormatting sqref="I1010:I1014">
    <cfRule type="colorScale" priority="2296">
      <colorScale>
        <cfvo type="num" val="0"/>
        <cfvo type="num" val="0"/>
        <color theme="0"/>
        <color theme="0"/>
      </colorScale>
    </cfRule>
    <cfRule type="expression" dxfId="1941" priority="2295" stopIfTrue="1">
      <formula>$D$6="Да"</formula>
    </cfRule>
    <cfRule type="colorScale" priority="2294">
      <colorScale>
        <cfvo type="num" val="1"/>
        <cfvo type="num" val="3"/>
        <cfvo type="num" val="5"/>
        <color rgb="FF63BE7B"/>
        <color rgb="FFFFEB84"/>
        <color rgb="FFF8696B"/>
      </colorScale>
    </cfRule>
  </conditionalFormatting>
  <conditionalFormatting sqref="I1019">
    <cfRule type="colorScale" priority="2262">
      <colorScale>
        <cfvo type="num" val="0"/>
        <cfvo type="num" val="3"/>
        <cfvo type="num" val="5"/>
        <color rgb="FF63BE7B"/>
        <color rgb="FFFFEB84"/>
        <color rgb="FFF8696B"/>
      </colorScale>
    </cfRule>
    <cfRule type="expression" dxfId="1938" priority="2263" stopIfTrue="1">
      <formula>$D$6="Да"</formula>
    </cfRule>
  </conditionalFormatting>
  <conditionalFormatting sqref="I1022:I1026">
    <cfRule type="expression" dxfId="1937" priority="2274" stopIfTrue="1">
      <formula>$D$6="Да"</formula>
    </cfRule>
    <cfRule type="colorScale" priority="2275">
      <colorScale>
        <cfvo type="num" val="0"/>
        <cfvo type="num" val="0"/>
        <color theme="0"/>
        <color theme="0"/>
      </colorScale>
    </cfRule>
    <cfRule type="colorScale" priority="2273">
      <colorScale>
        <cfvo type="num" val="1"/>
        <cfvo type="num" val="3"/>
        <cfvo type="num" val="5"/>
        <color rgb="FF63BE7B"/>
        <color rgb="FFFFEB84"/>
        <color rgb="FFF8696B"/>
      </colorScale>
    </cfRule>
  </conditionalFormatting>
  <conditionalFormatting sqref="I1031">
    <cfRule type="colorScale" priority="2241">
      <colorScale>
        <cfvo type="num" val="0"/>
        <cfvo type="num" val="3"/>
        <cfvo type="num" val="5"/>
        <color rgb="FF63BE7B"/>
        <color rgb="FFFFEB84"/>
        <color rgb="FFF8696B"/>
      </colorScale>
    </cfRule>
    <cfRule type="expression" dxfId="1934" priority="2242" stopIfTrue="1">
      <formula>$D$6="Да"</formula>
    </cfRule>
  </conditionalFormatting>
  <conditionalFormatting sqref="I1034:I1038">
    <cfRule type="colorScale" priority="2254">
      <colorScale>
        <cfvo type="num" val="0"/>
        <cfvo type="num" val="0"/>
        <color theme="0"/>
        <color theme="0"/>
      </colorScale>
    </cfRule>
    <cfRule type="expression" dxfId="1932" priority="2253" stopIfTrue="1">
      <formula>$D$6="Да"</formula>
    </cfRule>
    <cfRule type="colorScale" priority="2252">
      <colorScale>
        <cfvo type="num" val="1"/>
        <cfvo type="num" val="3"/>
        <cfvo type="num" val="5"/>
        <color rgb="FF63BE7B"/>
        <color rgb="FFFFEB84"/>
        <color rgb="FFF8696B"/>
      </colorScale>
    </cfRule>
  </conditionalFormatting>
  <conditionalFormatting sqref="I1043">
    <cfRule type="expression" dxfId="1931" priority="2221" stopIfTrue="1">
      <formula>$D$6="Да"</formula>
    </cfRule>
    <cfRule type="colorScale" priority="2220">
      <colorScale>
        <cfvo type="num" val="0"/>
        <cfvo type="num" val="3"/>
        <cfvo type="num" val="5"/>
        <color rgb="FF63BE7B"/>
        <color rgb="FFFFEB84"/>
        <color rgb="FFF8696B"/>
      </colorScale>
    </cfRule>
  </conditionalFormatting>
  <conditionalFormatting sqref="I1046:I1050">
    <cfRule type="colorScale" priority="2231">
      <colorScale>
        <cfvo type="num" val="1"/>
        <cfvo type="num" val="3"/>
        <cfvo type="num" val="5"/>
        <color rgb="FF63BE7B"/>
        <color rgb="FFFFEB84"/>
        <color rgb="FFF8696B"/>
      </colorScale>
    </cfRule>
    <cfRule type="expression" dxfId="1929" priority="2232" stopIfTrue="1">
      <formula>$D$6="Да"</formula>
    </cfRule>
    <cfRule type="colorScale" priority="2233">
      <colorScale>
        <cfvo type="num" val="0"/>
        <cfvo type="num" val="0"/>
        <color theme="0"/>
        <color theme="0"/>
      </colorScale>
    </cfRule>
  </conditionalFormatting>
  <conditionalFormatting sqref="I1056">
    <cfRule type="expression" dxfId="1927" priority="2200" stopIfTrue="1">
      <formula>$D$6="Да"</formula>
    </cfRule>
    <cfRule type="colorScale" priority="2199">
      <colorScale>
        <cfvo type="num" val="0"/>
        <cfvo type="num" val="3"/>
        <cfvo type="num" val="5"/>
        <color rgb="FF63BE7B"/>
        <color rgb="FFFFEB84"/>
        <color rgb="FFF8696B"/>
      </colorScale>
    </cfRule>
  </conditionalFormatting>
  <conditionalFormatting sqref="I1059:I1063">
    <cfRule type="colorScale" priority="2210">
      <colorScale>
        <cfvo type="num" val="1"/>
        <cfvo type="num" val="3"/>
        <cfvo type="num" val="5"/>
        <color rgb="FF63BE7B"/>
        <color rgb="FFFFEB84"/>
        <color rgb="FFF8696B"/>
      </colorScale>
    </cfRule>
    <cfRule type="expression" dxfId="1924" priority="2211" stopIfTrue="1">
      <formula>$D$6="Да"</formula>
    </cfRule>
    <cfRule type="colorScale" priority="2212">
      <colorScale>
        <cfvo type="num" val="0"/>
        <cfvo type="num" val="0"/>
        <color theme="0"/>
        <color theme="0"/>
      </colorScale>
    </cfRule>
  </conditionalFormatting>
  <conditionalFormatting sqref="I1067">
    <cfRule type="expression" dxfId="1923" priority="2179" stopIfTrue="1">
      <formula>$D$6="Да"</formula>
    </cfRule>
    <cfRule type="colorScale" priority="2178">
      <colorScale>
        <cfvo type="num" val="0"/>
        <cfvo type="num" val="3"/>
        <cfvo type="num" val="5"/>
        <color rgb="FF63BE7B"/>
        <color rgb="FFFFEB84"/>
        <color rgb="FFF8696B"/>
      </colorScale>
    </cfRule>
  </conditionalFormatting>
  <conditionalFormatting sqref="I1070:I1074">
    <cfRule type="colorScale" priority="2191">
      <colorScale>
        <cfvo type="num" val="0"/>
        <cfvo type="num" val="0"/>
        <color theme="0"/>
        <color theme="0"/>
      </colorScale>
    </cfRule>
    <cfRule type="expression" dxfId="1921" priority="2190" stopIfTrue="1">
      <formula>$D$6="Да"</formula>
    </cfRule>
    <cfRule type="colorScale" priority="2189">
      <colorScale>
        <cfvo type="num" val="1"/>
        <cfvo type="num" val="3"/>
        <cfvo type="num" val="5"/>
        <color rgb="FF63BE7B"/>
        <color rgb="FFFFEB84"/>
        <color rgb="FFF8696B"/>
      </colorScale>
    </cfRule>
  </conditionalFormatting>
  <conditionalFormatting sqref="I1078">
    <cfRule type="expression" dxfId="1919" priority="1367" stopIfTrue="1">
      <formula>$D$6="Да"</formula>
    </cfRule>
    <cfRule type="colorScale" priority="1366">
      <colorScale>
        <cfvo type="num" val="0"/>
        <cfvo type="num" val="3"/>
        <cfvo type="num" val="5"/>
        <color rgb="FF63BE7B"/>
        <color rgb="FFFFEB84"/>
        <color rgb="FFF8696B"/>
      </colorScale>
    </cfRule>
  </conditionalFormatting>
  <conditionalFormatting sqref="I1081:I1085">
    <cfRule type="colorScale" priority="1377">
      <colorScale>
        <cfvo type="num" val="1"/>
        <cfvo type="num" val="3"/>
        <cfvo type="num" val="5"/>
        <color rgb="FF63BE7B"/>
        <color rgb="FFFFEB84"/>
        <color rgb="FFF8696B"/>
      </colorScale>
    </cfRule>
    <cfRule type="expression" dxfId="1917" priority="1378" stopIfTrue="1">
      <formula>$D$6="Да"</formula>
    </cfRule>
    <cfRule type="colorScale" priority="1379">
      <colorScale>
        <cfvo type="num" val="0"/>
        <cfvo type="num" val="0"/>
        <color theme="0"/>
        <color theme="0"/>
      </colorScale>
    </cfRule>
  </conditionalFormatting>
  <conditionalFormatting sqref="I1089">
    <cfRule type="colorScale" priority="1345">
      <colorScale>
        <cfvo type="num" val="0"/>
        <cfvo type="num" val="3"/>
        <cfvo type="num" val="5"/>
        <color rgb="FF63BE7B"/>
        <color rgb="FFFFEB84"/>
        <color rgb="FFF8696B"/>
      </colorScale>
    </cfRule>
    <cfRule type="expression" dxfId="1914" priority="1346" stopIfTrue="1">
      <formula>$D$6="Да"</formula>
    </cfRule>
  </conditionalFormatting>
  <conditionalFormatting sqref="I1092:I1096">
    <cfRule type="colorScale" priority="1358">
      <colorScale>
        <cfvo type="num" val="0"/>
        <cfvo type="num" val="0"/>
        <color theme="0"/>
        <color theme="0"/>
      </colorScale>
    </cfRule>
    <cfRule type="colorScale" priority="1356">
      <colorScale>
        <cfvo type="num" val="1"/>
        <cfvo type="num" val="3"/>
        <cfvo type="num" val="5"/>
        <color rgb="FF63BE7B"/>
        <color rgb="FFFFEB84"/>
        <color rgb="FFF8696B"/>
      </colorScale>
    </cfRule>
    <cfRule type="expression" dxfId="1913" priority="1357" stopIfTrue="1">
      <formula>$D$6="Да"</formula>
    </cfRule>
  </conditionalFormatting>
  <conditionalFormatting sqref="I1100">
    <cfRule type="colorScale" priority="1324">
      <colorScale>
        <cfvo type="num" val="0"/>
        <cfvo type="num" val="3"/>
        <cfvo type="num" val="5"/>
        <color rgb="FF63BE7B"/>
        <color rgb="FFFFEB84"/>
        <color rgb="FFF8696B"/>
      </colorScale>
    </cfRule>
    <cfRule type="expression" dxfId="1910" priority="1325" stopIfTrue="1">
      <formula>$D$6="Да"</formula>
    </cfRule>
  </conditionalFormatting>
  <conditionalFormatting sqref="I1103:I1107">
    <cfRule type="colorScale" priority="1337">
      <colorScale>
        <cfvo type="num" val="0"/>
        <cfvo type="num" val="0"/>
        <color theme="0"/>
        <color theme="0"/>
      </colorScale>
    </cfRule>
    <cfRule type="colorScale" priority="1335">
      <colorScale>
        <cfvo type="num" val="1"/>
        <cfvo type="num" val="3"/>
        <cfvo type="num" val="5"/>
        <color rgb="FF63BE7B"/>
        <color rgb="FFFFEB84"/>
        <color rgb="FFF8696B"/>
      </colorScale>
    </cfRule>
    <cfRule type="expression" dxfId="1908" priority="1336" stopIfTrue="1">
      <formula>$D$6="Да"</formula>
    </cfRule>
  </conditionalFormatting>
  <conditionalFormatting sqref="I1111">
    <cfRule type="colorScale" priority="1303">
      <colorScale>
        <cfvo type="num" val="0"/>
        <cfvo type="num" val="3"/>
        <cfvo type="num" val="5"/>
        <color rgb="FF63BE7B"/>
        <color rgb="FFFFEB84"/>
        <color rgb="FFF8696B"/>
      </colorScale>
    </cfRule>
    <cfRule type="expression" dxfId="1906" priority="1304" stopIfTrue="1">
      <formula>$D$6="Да"</formula>
    </cfRule>
  </conditionalFormatting>
  <conditionalFormatting sqref="I1114:I1118">
    <cfRule type="colorScale" priority="1314">
      <colorScale>
        <cfvo type="num" val="1"/>
        <cfvo type="num" val="3"/>
        <cfvo type="num" val="5"/>
        <color rgb="FF63BE7B"/>
        <color rgb="FFFFEB84"/>
        <color rgb="FFF8696B"/>
      </colorScale>
    </cfRule>
    <cfRule type="colorScale" priority="1316">
      <colorScale>
        <cfvo type="num" val="0"/>
        <cfvo type="num" val="0"/>
        <color theme="0"/>
        <color theme="0"/>
      </colorScale>
    </cfRule>
    <cfRule type="expression" dxfId="1904" priority="1315" stopIfTrue="1">
      <formula>$D$6="Да"</formula>
    </cfRule>
  </conditionalFormatting>
  <conditionalFormatting sqref="I1122">
    <cfRule type="colorScale" priority="1294">
      <colorScale>
        <cfvo type="num" val="0"/>
        <cfvo type="num" val="3"/>
        <cfvo type="num" val="5"/>
        <color rgb="FF63BE7B"/>
        <color rgb="FFFFEB84"/>
        <color rgb="FFF8696B"/>
      </colorScale>
    </cfRule>
    <cfRule type="expression" dxfId="1902" priority="1295" stopIfTrue="1">
      <formula>$D$6="Да"</formula>
    </cfRule>
  </conditionalFormatting>
  <conditionalFormatting sqref="I1125:I1129">
    <cfRule type="colorScale" priority="1286">
      <colorScale>
        <cfvo type="num" val="0"/>
        <cfvo type="num" val="0"/>
        <color theme="0"/>
        <color theme="0"/>
      </colorScale>
    </cfRule>
    <cfRule type="expression" dxfId="1901" priority="1285" stopIfTrue="1">
      <formula>$D$6="Да"</formula>
    </cfRule>
    <cfRule type="colorScale" priority="1284">
      <colorScale>
        <cfvo type="num" val="1"/>
        <cfvo type="num" val="3"/>
        <cfvo type="num" val="5"/>
        <color rgb="FF63BE7B"/>
        <color rgb="FFFFEB84"/>
        <color rgb="FFF8696B"/>
      </colorScale>
    </cfRule>
  </conditionalFormatting>
  <conditionalFormatting sqref="I1133">
    <cfRule type="expression" dxfId="1899" priority="1262" stopIfTrue="1">
      <formula>$D$6="Да"</formula>
    </cfRule>
    <cfRule type="colorScale" priority="1261">
      <colorScale>
        <cfvo type="num" val="0"/>
        <cfvo type="num" val="3"/>
        <cfvo type="num" val="5"/>
        <color rgb="FF63BE7B"/>
        <color rgb="FFFFEB84"/>
        <color rgb="FFF8696B"/>
      </colorScale>
    </cfRule>
  </conditionalFormatting>
  <conditionalFormatting sqref="I1136:I1140">
    <cfRule type="expression" dxfId="1897" priority="1273" stopIfTrue="1">
      <formula>$D$6="Да"</formula>
    </cfRule>
    <cfRule type="colorScale" priority="1272">
      <colorScale>
        <cfvo type="num" val="1"/>
        <cfvo type="num" val="3"/>
        <cfvo type="num" val="5"/>
        <color rgb="FF63BE7B"/>
        <color rgb="FFFFEB84"/>
        <color rgb="FFF8696B"/>
      </colorScale>
    </cfRule>
    <cfRule type="colorScale" priority="1274">
      <colorScale>
        <cfvo type="num" val="0"/>
        <cfvo type="num" val="0"/>
        <color theme="0"/>
        <color theme="0"/>
      </colorScale>
    </cfRule>
  </conditionalFormatting>
  <conditionalFormatting sqref="I1144">
    <cfRule type="expression" dxfId="1894" priority="1241" stopIfTrue="1">
      <formula>$D$6="Да"</formula>
    </cfRule>
    <cfRule type="colorScale" priority="1240">
      <colorScale>
        <cfvo type="num" val="0"/>
        <cfvo type="num" val="3"/>
        <cfvo type="num" val="5"/>
        <color rgb="FF63BE7B"/>
        <color rgb="FFFFEB84"/>
        <color rgb="FFF8696B"/>
      </colorScale>
    </cfRule>
  </conditionalFormatting>
  <conditionalFormatting sqref="I1147:I1151">
    <cfRule type="colorScale" priority="1253">
      <colorScale>
        <cfvo type="num" val="0"/>
        <cfvo type="num" val="0"/>
        <color theme="0"/>
        <color theme="0"/>
      </colorScale>
    </cfRule>
    <cfRule type="expression" dxfId="1893" priority="1252" stopIfTrue="1">
      <formula>$D$6="Да"</formula>
    </cfRule>
    <cfRule type="colorScale" priority="1251">
      <colorScale>
        <cfvo type="num" val="1"/>
        <cfvo type="num" val="3"/>
        <cfvo type="num" val="5"/>
        <color rgb="FF63BE7B"/>
        <color rgb="FFFFEB84"/>
        <color rgb="FFF8696B"/>
      </colorScale>
    </cfRule>
  </conditionalFormatting>
  <conditionalFormatting sqref="I1155">
    <cfRule type="colorScale" priority="1231">
      <colorScale>
        <cfvo type="num" val="0"/>
        <cfvo type="num" val="3"/>
        <cfvo type="num" val="5"/>
        <color rgb="FF63BE7B"/>
        <color rgb="FFFFEB84"/>
        <color rgb="FFF8696B"/>
      </colorScale>
    </cfRule>
    <cfRule type="expression" dxfId="1890" priority="1232" stopIfTrue="1">
      <formula>$D$6="Да"</formula>
    </cfRule>
  </conditionalFormatting>
  <conditionalFormatting sqref="I1158:I1162">
    <cfRule type="expression" dxfId="1889" priority="1222" stopIfTrue="1">
      <formula>$D$6="Да"</formula>
    </cfRule>
    <cfRule type="colorScale" priority="1223">
      <colorScale>
        <cfvo type="num" val="0"/>
        <cfvo type="num" val="0"/>
        <color theme="0"/>
        <color theme="0"/>
      </colorScale>
    </cfRule>
    <cfRule type="colorScale" priority="1221">
      <colorScale>
        <cfvo type="num" val="1"/>
        <cfvo type="num" val="3"/>
        <cfvo type="num" val="5"/>
        <color rgb="FF63BE7B"/>
        <color rgb="FFFFEB84"/>
        <color rgb="FFF8696B"/>
      </colorScale>
    </cfRule>
  </conditionalFormatting>
  <conditionalFormatting sqref="I1168">
    <cfRule type="colorScale" priority="1198">
      <colorScale>
        <cfvo type="num" val="0"/>
        <cfvo type="num" val="3"/>
        <cfvo type="num" val="5"/>
        <color rgb="FF63BE7B"/>
        <color rgb="FFFFEB84"/>
        <color rgb="FFF8696B"/>
      </colorScale>
    </cfRule>
    <cfRule type="expression" dxfId="1886" priority="1199" stopIfTrue="1">
      <formula>$D$6="Да"</formula>
    </cfRule>
  </conditionalFormatting>
  <conditionalFormatting sqref="I1171:I1175">
    <cfRule type="expression" dxfId="1885" priority="1210" stopIfTrue="1">
      <formula>$D$6="Да"</formula>
    </cfRule>
    <cfRule type="colorScale" priority="1209">
      <colorScale>
        <cfvo type="num" val="1"/>
        <cfvo type="num" val="3"/>
        <cfvo type="num" val="5"/>
        <color rgb="FF63BE7B"/>
        <color rgb="FFFFEB84"/>
        <color rgb="FFF8696B"/>
      </colorScale>
    </cfRule>
    <cfRule type="colorScale" priority="1211">
      <colorScale>
        <cfvo type="num" val="0"/>
        <cfvo type="num" val="0"/>
        <color theme="0"/>
        <color theme="0"/>
      </colorScale>
    </cfRule>
  </conditionalFormatting>
  <conditionalFormatting sqref="I1179">
    <cfRule type="colorScale" priority="8">
      <colorScale>
        <cfvo type="num" val="0"/>
        <cfvo type="num" val="3"/>
        <cfvo type="num" val="5"/>
        <color rgb="FF63BE7B"/>
        <color rgb="FFFFEB84"/>
        <color rgb="FFF8696B"/>
      </colorScale>
    </cfRule>
    <cfRule type="expression" dxfId="1882" priority="9" stopIfTrue="1">
      <formula>$D$6="Да"</formula>
    </cfRule>
  </conditionalFormatting>
  <conditionalFormatting sqref="I1182:I1186">
    <cfRule type="colorScale" priority="21">
      <colorScale>
        <cfvo type="num" val="0"/>
        <cfvo type="num" val="0"/>
        <color theme="0"/>
        <color theme="0"/>
      </colorScale>
    </cfRule>
    <cfRule type="expression" dxfId="1881" priority="20" stopIfTrue="1">
      <formula>$D$6="Да"</formula>
    </cfRule>
    <cfRule type="colorScale" priority="19">
      <colorScale>
        <cfvo type="num" val="1"/>
        <cfvo type="num" val="3"/>
        <cfvo type="num" val="5"/>
        <color rgb="FF63BE7B"/>
        <color rgb="FFFFEB84"/>
        <color rgb="FFF8696B"/>
      </colorScale>
    </cfRule>
  </conditionalFormatting>
  <conditionalFormatting sqref="I1190">
    <cfRule type="colorScale" priority="1189">
      <colorScale>
        <cfvo type="num" val="0"/>
        <cfvo type="num" val="3"/>
        <cfvo type="num" val="5"/>
        <color rgb="FF63BE7B"/>
        <color rgb="FFFFEB84"/>
        <color rgb="FFF8696B"/>
      </colorScale>
    </cfRule>
    <cfRule type="expression" dxfId="1878" priority="1190" stopIfTrue="1">
      <formula>$D$6="Да"</formula>
    </cfRule>
  </conditionalFormatting>
  <conditionalFormatting sqref="I1193:I1197">
    <cfRule type="colorScale" priority="1179">
      <colorScale>
        <cfvo type="num" val="1"/>
        <cfvo type="num" val="3"/>
        <cfvo type="num" val="5"/>
        <color rgb="FF63BE7B"/>
        <color rgb="FFFFEB84"/>
        <color rgb="FFF8696B"/>
      </colorScale>
    </cfRule>
    <cfRule type="expression" dxfId="1877" priority="1180" stopIfTrue="1">
      <formula>$D$6="Да"</formula>
    </cfRule>
    <cfRule type="colorScale" priority="1181">
      <colorScale>
        <cfvo type="num" val="0"/>
        <cfvo type="num" val="0"/>
        <color theme="0"/>
        <color theme="0"/>
      </colorScale>
    </cfRule>
  </conditionalFormatting>
  <conditionalFormatting sqref="I1201">
    <cfRule type="colorScale" priority="1156">
      <colorScale>
        <cfvo type="num" val="0"/>
        <cfvo type="num" val="3"/>
        <cfvo type="num" val="5"/>
        <color rgb="FF63BE7B"/>
        <color rgb="FFFFEB84"/>
        <color rgb="FFF8696B"/>
      </colorScale>
    </cfRule>
    <cfRule type="expression" dxfId="1874" priority="1157" stopIfTrue="1">
      <formula>$D$6="Да"</formula>
    </cfRule>
  </conditionalFormatting>
  <conditionalFormatting sqref="I1204:I1208">
    <cfRule type="colorScale" priority="1169">
      <colorScale>
        <cfvo type="num" val="0"/>
        <cfvo type="num" val="0"/>
        <color theme="0"/>
        <color theme="0"/>
      </colorScale>
    </cfRule>
    <cfRule type="colorScale" priority="1167">
      <colorScale>
        <cfvo type="num" val="1"/>
        <cfvo type="num" val="3"/>
        <cfvo type="num" val="5"/>
        <color rgb="FF63BE7B"/>
        <color rgb="FFFFEB84"/>
        <color rgb="FFF8696B"/>
      </colorScale>
    </cfRule>
    <cfRule type="expression" dxfId="1872" priority="1168" stopIfTrue="1">
      <formula>$D$6="Да"</formula>
    </cfRule>
  </conditionalFormatting>
  <conditionalFormatting sqref="I1214">
    <cfRule type="colorScale" priority="451">
      <colorScale>
        <cfvo type="num" val="0"/>
        <cfvo type="num" val="3"/>
        <cfvo type="num" val="5"/>
        <color rgb="FF63BE7B"/>
        <color rgb="FFFFEB84"/>
        <color rgb="FFF8696B"/>
      </colorScale>
    </cfRule>
    <cfRule type="expression" dxfId="1870" priority="452" stopIfTrue="1">
      <formula>$D$6="Да"</formula>
    </cfRule>
  </conditionalFormatting>
  <conditionalFormatting sqref="I1217:I1221">
    <cfRule type="expression" dxfId="1868" priority="463" stopIfTrue="1">
      <formula>$D$6="Да"</formula>
    </cfRule>
    <cfRule type="colorScale" priority="464">
      <colorScale>
        <cfvo type="num" val="0"/>
        <cfvo type="num" val="0"/>
        <color theme="0"/>
        <color theme="0"/>
      </colorScale>
    </cfRule>
    <cfRule type="colorScale" priority="462">
      <colorScale>
        <cfvo type="num" val="1"/>
        <cfvo type="num" val="3"/>
        <cfvo type="num" val="5"/>
        <color rgb="FF63BE7B"/>
        <color rgb="FFFFEB84"/>
        <color rgb="FFF8696B"/>
      </colorScale>
    </cfRule>
  </conditionalFormatting>
  <conditionalFormatting sqref="I1225">
    <cfRule type="colorScale" priority="442">
      <colorScale>
        <cfvo type="num" val="0"/>
        <cfvo type="num" val="3"/>
        <cfvo type="num" val="5"/>
        <color rgb="FF63BE7B"/>
        <color rgb="FFFFEB84"/>
        <color rgb="FFF8696B"/>
      </colorScale>
    </cfRule>
    <cfRule type="expression" dxfId="1867" priority="443" stopIfTrue="1">
      <formula>$D$6="Да"</formula>
    </cfRule>
  </conditionalFormatting>
  <conditionalFormatting sqref="I1228:I1232">
    <cfRule type="colorScale" priority="432">
      <colorScale>
        <cfvo type="num" val="1"/>
        <cfvo type="num" val="3"/>
        <cfvo type="num" val="5"/>
        <color rgb="FF63BE7B"/>
        <color rgb="FFFFEB84"/>
        <color rgb="FFF8696B"/>
      </colorScale>
    </cfRule>
    <cfRule type="expression" dxfId="1864" priority="433" stopIfTrue="1">
      <formula>$D$6="Да"</formula>
    </cfRule>
    <cfRule type="colorScale" priority="434">
      <colorScale>
        <cfvo type="num" val="0"/>
        <cfvo type="num" val="0"/>
        <color theme="0"/>
        <color theme="0"/>
      </colorScale>
    </cfRule>
  </conditionalFormatting>
  <conditionalFormatting sqref="I1236">
    <cfRule type="colorScale" priority="421">
      <colorScale>
        <cfvo type="num" val="0"/>
        <cfvo type="num" val="3"/>
        <cfvo type="num" val="5"/>
        <color rgb="FF63BE7B"/>
        <color rgb="FFFFEB84"/>
        <color rgb="FFF8696B"/>
      </colorScale>
    </cfRule>
    <cfRule type="expression" dxfId="1862" priority="422" stopIfTrue="1">
      <formula>$D$6="Да"</formula>
    </cfRule>
  </conditionalFormatting>
  <conditionalFormatting sqref="I1239:I1243">
    <cfRule type="colorScale" priority="413">
      <colorScale>
        <cfvo type="num" val="0"/>
        <cfvo type="num" val="0"/>
        <color theme="0"/>
        <color theme="0"/>
      </colorScale>
    </cfRule>
    <cfRule type="colorScale" priority="411">
      <colorScale>
        <cfvo type="num" val="1"/>
        <cfvo type="num" val="3"/>
        <cfvo type="num" val="5"/>
        <color rgb="FF63BE7B"/>
        <color rgb="FFFFEB84"/>
        <color rgb="FFF8696B"/>
      </colorScale>
    </cfRule>
    <cfRule type="expression" dxfId="1860" priority="412" stopIfTrue="1">
      <formula>$D$6="Да"</formula>
    </cfRule>
  </conditionalFormatting>
  <conditionalFormatting sqref="I1247">
    <cfRule type="expression" dxfId="1858" priority="389" stopIfTrue="1">
      <formula>$D$6="Да"</formula>
    </cfRule>
    <cfRule type="colorScale" priority="388">
      <colorScale>
        <cfvo type="num" val="0"/>
        <cfvo type="num" val="3"/>
        <cfvo type="num" val="5"/>
        <color rgb="FF63BE7B"/>
        <color rgb="FFFFEB84"/>
        <color rgb="FFF8696B"/>
      </colorScale>
    </cfRule>
  </conditionalFormatting>
  <conditionalFormatting sqref="I1250:I1254">
    <cfRule type="expression" dxfId="1857" priority="400" stopIfTrue="1">
      <formula>$D$6="Да"</formula>
    </cfRule>
    <cfRule type="colorScale" priority="399">
      <colorScale>
        <cfvo type="num" val="1"/>
        <cfvo type="num" val="3"/>
        <cfvo type="num" val="5"/>
        <color rgb="FF63BE7B"/>
        <color rgb="FFFFEB84"/>
        <color rgb="FFF8696B"/>
      </colorScale>
    </cfRule>
    <cfRule type="colorScale" priority="401">
      <colorScale>
        <cfvo type="num" val="0"/>
        <cfvo type="num" val="0"/>
        <color theme="0"/>
        <color theme="0"/>
      </colorScale>
    </cfRule>
  </conditionalFormatting>
  <conditionalFormatting sqref="I1258">
    <cfRule type="expression" dxfId="1855" priority="368" stopIfTrue="1">
      <formula>$D$6="Да"</formula>
    </cfRule>
    <cfRule type="colorScale" priority="367">
      <colorScale>
        <cfvo type="num" val="0"/>
        <cfvo type="num" val="3"/>
        <cfvo type="num" val="5"/>
        <color rgb="FF63BE7B"/>
        <color rgb="FFFFEB84"/>
        <color rgb="FFF8696B"/>
      </colorScale>
    </cfRule>
  </conditionalFormatting>
  <conditionalFormatting sqref="I1261:I1265">
    <cfRule type="colorScale" priority="378">
      <colorScale>
        <cfvo type="num" val="1"/>
        <cfvo type="num" val="3"/>
        <cfvo type="num" val="5"/>
        <color rgb="FF63BE7B"/>
        <color rgb="FFFFEB84"/>
        <color rgb="FFF8696B"/>
      </colorScale>
    </cfRule>
    <cfRule type="colorScale" priority="380">
      <colorScale>
        <cfvo type="num" val="0"/>
        <cfvo type="num" val="0"/>
        <color theme="0"/>
        <color theme="0"/>
      </colorScale>
    </cfRule>
    <cfRule type="expression" dxfId="1852" priority="379" stopIfTrue="1">
      <formula>$D$6="Да"</formula>
    </cfRule>
  </conditionalFormatting>
  <conditionalFormatting sqref="I1269">
    <cfRule type="colorScale" priority="358">
      <colorScale>
        <cfvo type="num" val="0"/>
        <cfvo type="num" val="3"/>
        <cfvo type="num" val="5"/>
        <color rgb="FF63BE7B"/>
        <color rgb="FFFFEB84"/>
        <color rgb="FFF8696B"/>
      </colorScale>
    </cfRule>
    <cfRule type="expression" dxfId="1850" priority="359" stopIfTrue="1">
      <formula>$D$6="Да"</formula>
    </cfRule>
  </conditionalFormatting>
  <conditionalFormatting sqref="I1272:I1276">
    <cfRule type="expression" dxfId="1848" priority="349" stopIfTrue="1">
      <formula>$D$6="Да"</formula>
    </cfRule>
    <cfRule type="colorScale" priority="350">
      <colorScale>
        <cfvo type="num" val="0"/>
        <cfvo type="num" val="0"/>
        <color theme="0"/>
        <color theme="0"/>
      </colorScale>
    </cfRule>
    <cfRule type="colorScale" priority="348">
      <colorScale>
        <cfvo type="num" val="1"/>
        <cfvo type="num" val="3"/>
        <cfvo type="num" val="5"/>
        <color rgb="FF63BE7B"/>
        <color rgb="FFFFEB84"/>
        <color rgb="FFF8696B"/>
      </colorScale>
    </cfRule>
  </conditionalFormatting>
  <conditionalFormatting sqref="I1280">
    <cfRule type="colorScale" priority="337">
      <colorScale>
        <cfvo type="num" val="0"/>
        <cfvo type="num" val="3"/>
        <cfvo type="num" val="5"/>
        <color rgb="FF63BE7B"/>
        <color rgb="FFFFEB84"/>
        <color rgb="FFF8696B"/>
      </colorScale>
    </cfRule>
    <cfRule type="expression" dxfId="1846" priority="338" stopIfTrue="1">
      <formula>$D$6="Да"</formula>
    </cfRule>
  </conditionalFormatting>
  <conditionalFormatting sqref="I1283:I1287">
    <cfRule type="expression" dxfId="1844" priority="328" stopIfTrue="1">
      <formula>$D$6="Да"</formula>
    </cfRule>
    <cfRule type="colorScale" priority="329">
      <colorScale>
        <cfvo type="num" val="0"/>
        <cfvo type="num" val="0"/>
        <color theme="0"/>
        <color theme="0"/>
      </colorScale>
    </cfRule>
    <cfRule type="colorScale" priority="327">
      <colorScale>
        <cfvo type="num" val="1"/>
        <cfvo type="num" val="3"/>
        <cfvo type="num" val="5"/>
        <color rgb="FF63BE7B"/>
        <color rgb="FFFFEB84"/>
        <color rgb="FFF8696B"/>
      </colorScale>
    </cfRule>
  </conditionalFormatting>
  <conditionalFormatting sqref="I1291">
    <cfRule type="expression" dxfId="1843" priority="305" stopIfTrue="1">
      <formula>$D$6="Да"</formula>
    </cfRule>
    <cfRule type="colorScale" priority="304">
      <colorScale>
        <cfvo type="num" val="0"/>
        <cfvo type="num" val="3"/>
        <cfvo type="num" val="5"/>
        <color rgb="FF63BE7B"/>
        <color rgb="FFFFEB84"/>
        <color rgb="FFF8696B"/>
      </colorScale>
    </cfRule>
  </conditionalFormatting>
  <conditionalFormatting sqref="I1294:I1298">
    <cfRule type="colorScale" priority="317">
      <colorScale>
        <cfvo type="num" val="0"/>
        <cfvo type="num" val="0"/>
        <color theme="0"/>
        <color theme="0"/>
      </colorScale>
    </cfRule>
    <cfRule type="expression" dxfId="1841" priority="316" stopIfTrue="1">
      <formula>$D$6="Да"</formula>
    </cfRule>
    <cfRule type="colorScale" priority="315">
      <colorScale>
        <cfvo type="num" val="1"/>
        <cfvo type="num" val="3"/>
        <cfvo type="num" val="5"/>
        <color rgb="FF63BE7B"/>
        <color rgb="FFFFEB84"/>
        <color rgb="FFF8696B"/>
      </colorScale>
    </cfRule>
  </conditionalFormatting>
  <conditionalFormatting sqref="I1302">
    <cfRule type="colorScale" priority="283">
      <colorScale>
        <cfvo type="num" val="0"/>
        <cfvo type="num" val="3"/>
        <cfvo type="num" val="5"/>
        <color rgb="FF63BE7B"/>
        <color rgb="FFFFEB84"/>
        <color rgb="FFF8696B"/>
      </colorScale>
    </cfRule>
    <cfRule type="expression" dxfId="1838" priority="284" stopIfTrue="1">
      <formula>$D$6="Да"</formula>
    </cfRule>
  </conditionalFormatting>
  <conditionalFormatting sqref="I1305:I1309">
    <cfRule type="colorScale" priority="296">
      <colorScale>
        <cfvo type="num" val="0"/>
        <cfvo type="num" val="0"/>
        <color theme="0"/>
        <color theme="0"/>
      </colorScale>
    </cfRule>
    <cfRule type="expression" dxfId="1837" priority="295" stopIfTrue="1">
      <formula>$D$6="Да"</formula>
    </cfRule>
    <cfRule type="colorScale" priority="294">
      <colorScale>
        <cfvo type="num" val="1"/>
        <cfvo type="num" val="3"/>
        <cfvo type="num" val="5"/>
        <color rgb="FF63BE7B"/>
        <color rgb="FFFFEB84"/>
        <color rgb="FFF8696B"/>
      </colorScale>
    </cfRule>
  </conditionalFormatting>
  <conditionalFormatting sqref="I1313">
    <cfRule type="expression" dxfId="1834" priority="275" stopIfTrue="1">
      <formula>$D$6="Да"</formula>
    </cfRule>
    <cfRule type="colorScale" priority="274">
      <colorScale>
        <cfvo type="num" val="0"/>
        <cfvo type="num" val="3"/>
        <cfvo type="num" val="5"/>
        <color rgb="FF63BE7B"/>
        <color rgb="FFFFEB84"/>
        <color rgb="FFF8696B"/>
      </colorScale>
    </cfRule>
  </conditionalFormatting>
  <conditionalFormatting sqref="I1316:I1320">
    <cfRule type="expression" dxfId="1833" priority="265" stopIfTrue="1">
      <formula>$D$6="Да"</formula>
    </cfRule>
    <cfRule type="colorScale" priority="266">
      <colorScale>
        <cfvo type="num" val="0"/>
        <cfvo type="num" val="0"/>
        <color theme="0"/>
        <color theme="0"/>
      </colorScale>
    </cfRule>
    <cfRule type="colorScale" priority="264">
      <colorScale>
        <cfvo type="num" val="1"/>
        <cfvo type="num" val="3"/>
        <cfvo type="num" val="5"/>
        <color rgb="FF63BE7B"/>
        <color rgb="FFFFEB84"/>
        <color rgb="FFF8696B"/>
      </colorScale>
    </cfRule>
  </conditionalFormatting>
  <conditionalFormatting sqref="I1326">
    <cfRule type="colorScale" priority="241">
      <colorScale>
        <cfvo type="num" val="0"/>
        <cfvo type="num" val="3"/>
        <cfvo type="num" val="5"/>
        <color rgb="FF63BE7B"/>
        <color rgb="FFFFEB84"/>
        <color rgb="FFF8696B"/>
      </colorScale>
    </cfRule>
    <cfRule type="expression" dxfId="1830" priority="242" stopIfTrue="1">
      <formula>$D$6="Да"</formula>
    </cfRule>
  </conditionalFormatting>
  <conditionalFormatting sqref="I1329:I1333">
    <cfRule type="colorScale" priority="254">
      <colorScale>
        <cfvo type="num" val="0"/>
        <cfvo type="num" val="0"/>
        <color theme="0"/>
        <color theme="0"/>
      </colorScale>
    </cfRule>
    <cfRule type="expression" dxfId="1829" priority="253" stopIfTrue="1">
      <formula>$D$6="Да"</formula>
    </cfRule>
    <cfRule type="colorScale" priority="252">
      <colorScale>
        <cfvo type="num" val="1"/>
        <cfvo type="num" val="3"/>
        <cfvo type="num" val="5"/>
        <color rgb="FF63BE7B"/>
        <color rgb="FFFFEB84"/>
        <color rgb="FFF8696B"/>
      </colorScale>
    </cfRule>
  </conditionalFormatting>
  <conditionalFormatting sqref="I1337">
    <cfRule type="colorScale" priority="220">
      <colorScale>
        <cfvo type="num" val="0"/>
        <cfvo type="num" val="3"/>
        <cfvo type="num" val="5"/>
        <color rgb="FF63BE7B"/>
        <color rgb="FFFFEB84"/>
        <color rgb="FFF8696B"/>
      </colorScale>
    </cfRule>
    <cfRule type="expression" dxfId="1827" priority="221" stopIfTrue="1">
      <formula>$D$6="Да"</formula>
    </cfRule>
  </conditionalFormatting>
  <conditionalFormatting sqref="I1340:I1344">
    <cfRule type="expression" dxfId="1825" priority="232" stopIfTrue="1">
      <formula>$D$6="Да"</formula>
    </cfRule>
    <cfRule type="colorScale" priority="231">
      <colorScale>
        <cfvo type="num" val="1"/>
        <cfvo type="num" val="3"/>
        <cfvo type="num" val="5"/>
        <color rgb="FF63BE7B"/>
        <color rgb="FFFFEB84"/>
        <color rgb="FFF8696B"/>
      </colorScale>
    </cfRule>
    <cfRule type="colorScale" priority="233">
      <colorScale>
        <cfvo type="num" val="0"/>
        <cfvo type="num" val="0"/>
        <color theme="0"/>
        <color theme="0"/>
      </colorScale>
    </cfRule>
  </conditionalFormatting>
  <conditionalFormatting sqref="I1348">
    <cfRule type="expression" dxfId="1823" priority="200" stopIfTrue="1">
      <formula>$D$6="Да"</formula>
    </cfRule>
    <cfRule type="colorScale" priority="199">
      <colorScale>
        <cfvo type="num" val="0"/>
        <cfvo type="num" val="3"/>
        <cfvo type="num" val="5"/>
        <color rgb="FF63BE7B"/>
        <color rgb="FFFFEB84"/>
        <color rgb="FFF8696B"/>
      </colorScale>
    </cfRule>
  </conditionalFormatting>
  <conditionalFormatting sqref="I1351:I1355">
    <cfRule type="colorScale" priority="210">
      <colorScale>
        <cfvo type="num" val="1"/>
        <cfvo type="num" val="3"/>
        <cfvo type="num" val="5"/>
        <color rgb="FF63BE7B"/>
        <color rgb="FFFFEB84"/>
        <color rgb="FFF8696B"/>
      </colorScale>
    </cfRule>
    <cfRule type="expression" dxfId="1820" priority="211" stopIfTrue="1">
      <formula>$D$6="Да"</formula>
    </cfRule>
    <cfRule type="colorScale" priority="212">
      <colorScale>
        <cfvo type="num" val="0"/>
        <cfvo type="num" val="0"/>
        <color theme="0"/>
        <color theme="0"/>
      </colorScale>
    </cfRule>
  </conditionalFormatting>
  <conditionalFormatting sqref="O9:O13">
    <cfRule type="colorScale" priority="9165">
      <colorScale>
        <cfvo type="min"/>
        <cfvo type="percentile" val="50"/>
        <cfvo type="max"/>
        <color rgb="FF63BE7B"/>
        <color rgb="FFFFEB84"/>
        <color rgb="FFF8696B"/>
      </colorScale>
    </cfRule>
    <cfRule type="expression" dxfId="1819" priority="9166" stopIfTrue="1">
      <formula>$D$6="Да"</formula>
    </cfRule>
  </conditionalFormatting>
  <conditionalFormatting sqref="O21:O25">
    <cfRule type="expression" dxfId="1818" priority="9100">
      <formula>$D$6="Нет"</formula>
    </cfRule>
    <cfRule type="colorScale" priority="9101">
      <colorScale>
        <cfvo type="min"/>
        <cfvo type="percentile" val="50"/>
        <cfvo type="max"/>
        <color rgb="FF63BE7B"/>
        <color rgb="FFFFEB84"/>
        <color rgb="FFF8696B"/>
      </colorScale>
    </cfRule>
    <cfRule type="expression" dxfId="1817" priority="9102" stopIfTrue="1">
      <formula>$D$6="Да"</formula>
    </cfRule>
  </conditionalFormatting>
  <conditionalFormatting sqref="O33:O35 O37">
    <cfRule type="colorScale" priority="9058">
      <colorScale>
        <cfvo type="min"/>
        <cfvo type="percentile" val="50"/>
        <cfvo type="max"/>
        <color rgb="FF63BE7B"/>
        <color rgb="FFFFEB84"/>
        <color rgb="FFF8696B"/>
      </colorScale>
    </cfRule>
    <cfRule type="expression" dxfId="1816" priority="9059" stopIfTrue="1">
      <formula>$D$6="Да"</formula>
    </cfRule>
  </conditionalFormatting>
  <conditionalFormatting sqref="O33:O37">
    <cfRule type="expression" dxfId="1815" priority="6433">
      <formula>$D$6="Нет"</formula>
    </cfRule>
  </conditionalFormatting>
  <conditionalFormatting sqref="O36">
    <cfRule type="expression" dxfId="1814" priority="6435" stopIfTrue="1">
      <formula>$D$6="Да"</formula>
    </cfRule>
    <cfRule type="colorScale" priority="6434">
      <colorScale>
        <cfvo type="min"/>
        <cfvo type="percentile" val="50"/>
        <cfvo type="max"/>
        <color rgb="FF63BE7B"/>
        <color rgb="FFFFEB84"/>
        <color rgb="FFF8696B"/>
      </colorScale>
    </cfRule>
  </conditionalFormatting>
  <conditionalFormatting sqref="O44:O47">
    <cfRule type="expression" dxfId="1813" priority="149" stopIfTrue="1">
      <formula>$D$6="Да"</formula>
    </cfRule>
    <cfRule type="colorScale" priority="148">
      <colorScale>
        <cfvo type="min"/>
        <cfvo type="percentile" val="50"/>
        <cfvo type="max"/>
        <color rgb="FF63BE7B"/>
        <color rgb="FFFFEB84"/>
        <color rgb="FFF8696B"/>
      </colorScale>
    </cfRule>
    <cfRule type="expression" dxfId="1812" priority="147">
      <formula>$D$6="Нет"</formula>
    </cfRule>
  </conditionalFormatting>
  <conditionalFormatting sqref="O48">
    <cfRule type="expression" dxfId="1811" priority="104">
      <formula>$D$6="Нет"</formula>
    </cfRule>
    <cfRule type="colorScale" priority="105">
      <colorScale>
        <cfvo type="min"/>
        <cfvo type="percentile" val="50"/>
        <cfvo type="max"/>
        <color rgb="FF63BE7B"/>
        <color rgb="FFFFEB84"/>
        <color rgb="FFF8696B"/>
      </colorScale>
    </cfRule>
    <cfRule type="expression" dxfId="1810" priority="106" stopIfTrue="1">
      <formula>$D$6="Да"</formula>
    </cfRule>
  </conditionalFormatting>
  <conditionalFormatting sqref="O55:O58">
    <cfRule type="expression" dxfId="1809" priority="9016" stopIfTrue="1">
      <formula>$D$6="Да"</formula>
    </cfRule>
    <cfRule type="colorScale" priority="9015">
      <colorScale>
        <cfvo type="min"/>
        <cfvo type="percentile" val="50"/>
        <cfvo type="max"/>
        <color rgb="FF63BE7B"/>
        <color rgb="FFFFEB84"/>
        <color rgb="FFF8696B"/>
      </colorScale>
    </cfRule>
  </conditionalFormatting>
  <conditionalFormatting sqref="O55:O59">
    <cfRule type="expression" dxfId="1808" priority="6430">
      <formula>$D$6="Нет"</formula>
    </cfRule>
  </conditionalFormatting>
  <conditionalFormatting sqref="O59">
    <cfRule type="expression" dxfId="1807" priority="6432" stopIfTrue="1">
      <formula>$D$6="Да"</formula>
    </cfRule>
    <cfRule type="colorScale" priority="6431">
      <colorScale>
        <cfvo type="min"/>
        <cfvo type="percentile" val="50"/>
        <cfvo type="max"/>
        <color rgb="FF63BE7B"/>
        <color rgb="FFFFEB84"/>
        <color rgb="FFF8696B"/>
      </colorScale>
    </cfRule>
  </conditionalFormatting>
  <conditionalFormatting sqref="O67:O69 O71">
    <cfRule type="colorScale" priority="8972">
      <colorScale>
        <cfvo type="min"/>
        <cfvo type="percentile" val="50"/>
        <cfvo type="max"/>
        <color rgb="FF63BE7B"/>
        <color rgb="FFFFEB84"/>
        <color rgb="FFF8696B"/>
      </colorScale>
    </cfRule>
    <cfRule type="expression" dxfId="1806" priority="8973" stopIfTrue="1">
      <formula>$D$6="Да"</formula>
    </cfRule>
  </conditionalFormatting>
  <conditionalFormatting sqref="O67:O71">
    <cfRule type="expression" dxfId="1805" priority="6427">
      <formula>$D$6="Нет"</formula>
    </cfRule>
  </conditionalFormatting>
  <conditionalFormatting sqref="O70">
    <cfRule type="colorScale" priority="6428">
      <colorScale>
        <cfvo type="min"/>
        <cfvo type="percentile" val="50"/>
        <cfvo type="max"/>
        <color rgb="FF63BE7B"/>
        <color rgb="FFFFEB84"/>
        <color rgb="FFF8696B"/>
      </colorScale>
    </cfRule>
    <cfRule type="expression" dxfId="1804" priority="6429" stopIfTrue="1">
      <formula>$D$6="Да"</formula>
    </cfRule>
  </conditionalFormatting>
  <conditionalFormatting sqref="O79:O81 O83">
    <cfRule type="expression" dxfId="1803" priority="8930" stopIfTrue="1">
      <formula>$D$6="Да"</formula>
    </cfRule>
    <cfRule type="colorScale" priority="8929">
      <colorScale>
        <cfvo type="min"/>
        <cfvo type="percentile" val="50"/>
        <cfvo type="max"/>
        <color rgb="FF63BE7B"/>
        <color rgb="FFFFEB84"/>
        <color rgb="FFF8696B"/>
      </colorScale>
    </cfRule>
  </conditionalFormatting>
  <conditionalFormatting sqref="O79:O83">
    <cfRule type="expression" dxfId="1802" priority="6424">
      <formula>$D$6="Нет"</formula>
    </cfRule>
  </conditionalFormatting>
  <conditionalFormatting sqref="O82">
    <cfRule type="expression" dxfId="1801" priority="6426" stopIfTrue="1">
      <formula>$D$6="Да"</formula>
    </cfRule>
    <cfRule type="colorScale" priority="6425">
      <colorScale>
        <cfvo type="min"/>
        <cfvo type="percentile" val="50"/>
        <cfvo type="max"/>
        <color rgb="FF63BE7B"/>
        <color rgb="FFFFEB84"/>
        <color rgb="FFF8696B"/>
      </colorScale>
    </cfRule>
  </conditionalFormatting>
  <conditionalFormatting sqref="O91:O93 O95">
    <cfRule type="expression" dxfId="1800" priority="8887" stopIfTrue="1">
      <formula>$D$6="Да"</formula>
    </cfRule>
    <cfRule type="colorScale" priority="8886">
      <colorScale>
        <cfvo type="min"/>
        <cfvo type="percentile" val="50"/>
        <cfvo type="max"/>
        <color rgb="FF63BE7B"/>
        <color rgb="FFFFEB84"/>
        <color rgb="FFF8696B"/>
      </colorScale>
    </cfRule>
  </conditionalFormatting>
  <conditionalFormatting sqref="O91:O95">
    <cfRule type="expression" dxfId="1799" priority="6421">
      <formula>$D$6="Нет"</formula>
    </cfRule>
  </conditionalFormatting>
  <conditionalFormatting sqref="O94">
    <cfRule type="colorScale" priority="6422">
      <colorScale>
        <cfvo type="min"/>
        <cfvo type="percentile" val="50"/>
        <cfvo type="max"/>
        <color rgb="FF63BE7B"/>
        <color rgb="FFFFEB84"/>
        <color rgb="FFF8696B"/>
      </colorScale>
    </cfRule>
    <cfRule type="expression" dxfId="1798" priority="6423" stopIfTrue="1">
      <formula>$D$6="Да"</formula>
    </cfRule>
  </conditionalFormatting>
  <conditionalFormatting sqref="O103:O105 O107:O108">
    <cfRule type="colorScale" priority="8843">
      <colorScale>
        <cfvo type="min"/>
        <cfvo type="percentile" val="50"/>
        <cfvo type="max"/>
        <color rgb="FF63BE7B"/>
        <color rgb="FFFFEB84"/>
        <color rgb="FFF8696B"/>
      </colorScale>
    </cfRule>
    <cfRule type="expression" dxfId="1797" priority="8844" stopIfTrue="1">
      <formula>$D$6="Да"</formula>
    </cfRule>
  </conditionalFormatting>
  <conditionalFormatting sqref="O103:O108">
    <cfRule type="expression" dxfId="1796" priority="6418">
      <formula>$D$6="Нет"</formula>
    </cfRule>
  </conditionalFormatting>
  <conditionalFormatting sqref="O106">
    <cfRule type="colorScale" priority="6419">
      <colorScale>
        <cfvo type="min"/>
        <cfvo type="percentile" val="50"/>
        <cfvo type="max"/>
        <color rgb="FF63BE7B"/>
        <color rgb="FFFFEB84"/>
        <color rgb="FFF8696B"/>
      </colorScale>
    </cfRule>
    <cfRule type="expression" dxfId="1795" priority="6420" stopIfTrue="1">
      <formula>$D$6="Да"</formula>
    </cfRule>
  </conditionalFormatting>
  <conditionalFormatting sqref="O115:O117 O119">
    <cfRule type="colorScale" priority="8800">
      <colorScale>
        <cfvo type="min"/>
        <cfvo type="percentile" val="50"/>
        <cfvo type="max"/>
        <color rgb="FF63BE7B"/>
        <color rgb="FFFFEB84"/>
        <color rgb="FFF8696B"/>
      </colorScale>
    </cfRule>
    <cfRule type="expression" dxfId="1794" priority="8801" stopIfTrue="1">
      <formula>$D$6="Да"</formula>
    </cfRule>
  </conditionalFormatting>
  <conditionalFormatting sqref="O115:O119">
    <cfRule type="expression" dxfId="1793" priority="6415">
      <formula>$D$6="Нет"</formula>
    </cfRule>
  </conditionalFormatting>
  <conditionalFormatting sqref="O118">
    <cfRule type="colorScale" priority="6416">
      <colorScale>
        <cfvo type="min"/>
        <cfvo type="percentile" val="50"/>
        <cfvo type="max"/>
        <color rgb="FF63BE7B"/>
        <color rgb="FFFFEB84"/>
        <color rgb="FFF8696B"/>
      </colorScale>
    </cfRule>
    <cfRule type="expression" dxfId="1792" priority="6417" stopIfTrue="1">
      <formula>$D$6="Да"</formula>
    </cfRule>
  </conditionalFormatting>
  <conditionalFormatting sqref="O127:O129 O131">
    <cfRule type="colorScale" priority="8757">
      <colorScale>
        <cfvo type="min"/>
        <cfvo type="percentile" val="50"/>
        <cfvo type="max"/>
        <color rgb="FF63BE7B"/>
        <color rgb="FFFFEB84"/>
        <color rgb="FFF8696B"/>
      </colorScale>
    </cfRule>
    <cfRule type="expression" dxfId="1791" priority="8758" stopIfTrue="1">
      <formula>$D$6="Да"</formula>
    </cfRule>
  </conditionalFormatting>
  <conditionalFormatting sqref="O127:O131">
    <cfRule type="expression" dxfId="1790" priority="6412">
      <formula>$D$6="Нет"</formula>
    </cfRule>
  </conditionalFormatting>
  <conditionalFormatting sqref="O130">
    <cfRule type="colorScale" priority="6413">
      <colorScale>
        <cfvo type="min"/>
        <cfvo type="percentile" val="50"/>
        <cfvo type="max"/>
        <color rgb="FF63BE7B"/>
        <color rgb="FFFFEB84"/>
        <color rgb="FFF8696B"/>
      </colorScale>
    </cfRule>
    <cfRule type="expression" dxfId="1789" priority="6414" stopIfTrue="1">
      <formula>$D$6="Да"</formula>
    </cfRule>
  </conditionalFormatting>
  <conditionalFormatting sqref="O139:O141 O143">
    <cfRule type="expression" dxfId="1788" priority="8715" stopIfTrue="1">
      <formula>$D$6="Да"</formula>
    </cfRule>
    <cfRule type="colorScale" priority="8714">
      <colorScale>
        <cfvo type="min"/>
        <cfvo type="percentile" val="50"/>
        <cfvo type="max"/>
        <color rgb="FF63BE7B"/>
        <color rgb="FFFFEB84"/>
        <color rgb="FFF8696B"/>
      </colorScale>
    </cfRule>
  </conditionalFormatting>
  <conditionalFormatting sqref="O139:O143">
    <cfRule type="expression" dxfId="1787" priority="6409">
      <formula>$D$6="Нет"</formula>
    </cfRule>
  </conditionalFormatting>
  <conditionalFormatting sqref="O142">
    <cfRule type="expression" dxfId="1786" priority="6411" stopIfTrue="1">
      <formula>$D$6="Да"</formula>
    </cfRule>
    <cfRule type="colorScale" priority="6410">
      <colorScale>
        <cfvo type="min"/>
        <cfvo type="percentile" val="50"/>
        <cfvo type="max"/>
        <color rgb="FF63BE7B"/>
        <color rgb="FFFFEB84"/>
        <color rgb="FFF8696B"/>
      </colorScale>
    </cfRule>
  </conditionalFormatting>
  <conditionalFormatting sqref="O151:O153 O155">
    <cfRule type="expression" dxfId="1785" priority="8672" stopIfTrue="1">
      <formula>$D$6="Да"</formula>
    </cfRule>
    <cfRule type="colorScale" priority="8671">
      <colorScale>
        <cfvo type="min"/>
        <cfvo type="percentile" val="50"/>
        <cfvo type="max"/>
        <color rgb="FF63BE7B"/>
        <color rgb="FFFFEB84"/>
        <color rgb="FFF8696B"/>
      </colorScale>
    </cfRule>
  </conditionalFormatting>
  <conditionalFormatting sqref="O151:O155">
    <cfRule type="expression" dxfId="1784" priority="6406">
      <formula>$D$6="Нет"</formula>
    </cfRule>
  </conditionalFormatting>
  <conditionalFormatting sqref="O154">
    <cfRule type="colorScale" priority="6407">
      <colorScale>
        <cfvo type="min"/>
        <cfvo type="percentile" val="50"/>
        <cfvo type="max"/>
        <color rgb="FF63BE7B"/>
        <color rgb="FFFFEB84"/>
        <color rgb="FFF8696B"/>
      </colorScale>
    </cfRule>
    <cfRule type="expression" dxfId="1783" priority="6408" stopIfTrue="1">
      <formula>$D$6="Да"</formula>
    </cfRule>
  </conditionalFormatting>
  <conditionalFormatting sqref="O163:O165 O167">
    <cfRule type="expression" dxfId="1782" priority="8629" stopIfTrue="1">
      <formula>$D$6="Да"</formula>
    </cfRule>
    <cfRule type="colorScale" priority="8628">
      <colorScale>
        <cfvo type="min"/>
        <cfvo type="percentile" val="50"/>
        <cfvo type="max"/>
        <color rgb="FF63BE7B"/>
        <color rgb="FFFFEB84"/>
        <color rgb="FFF8696B"/>
      </colorScale>
    </cfRule>
  </conditionalFormatting>
  <conditionalFormatting sqref="O163:O167">
    <cfRule type="expression" dxfId="1781" priority="6403">
      <formula>$D$6="Нет"</formula>
    </cfRule>
  </conditionalFormatting>
  <conditionalFormatting sqref="O166">
    <cfRule type="expression" dxfId="1780" priority="6405" stopIfTrue="1">
      <formula>$D$6="Да"</formula>
    </cfRule>
    <cfRule type="colorScale" priority="6404">
      <colorScale>
        <cfvo type="min"/>
        <cfvo type="percentile" val="50"/>
        <cfvo type="max"/>
        <color rgb="FF63BE7B"/>
        <color rgb="FFFFEB84"/>
        <color rgb="FFF8696B"/>
      </colorScale>
    </cfRule>
  </conditionalFormatting>
  <conditionalFormatting sqref="O175:O177 O179">
    <cfRule type="colorScale" priority="8585">
      <colorScale>
        <cfvo type="min"/>
        <cfvo type="percentile" val="50"/>
        <cfvo type="max"/>
        <color rgb="FF63BE7B"/>
        <color rgb="FFFFEB84"/>
        <color rgb="FFF8696B"/>
      </colorScale>
    </cfRule>
    <cfRule type="expression" dxfId="1779" priority="8586" stopIfTrue="1">
      <formula>$D$6="Да"</formula>
    </cfRule>
  </conditionalFormatting>
  <conditionalFormatting sqref="O175:O179">
    <cfRule type="expression" dxfId="1778" priority="6400">
      <formula>$D$6="Нет"</formula>
    </cfRule>
  </conditionalFormatting>
  <conditionalFormatting sqref="O178">
    <cfRule type="colorScale" priority="6401">
      <colorScale>
        <cfvo type="min"/>
        <cfvo type="percentile" val="50"/>
        <cfvo type="max"/>
        <color rgb="FF63BE7B"/>
        <color rgb="FFFFEB84"/>
        <color rgb="FFF8696B"/>
      </colorScale>
    </cfRule>
    <cfRule type="expression" dxfId="1777" priority="6402" stopIfTrue="1">
      <formula>$D$6="Да"</formula>
    </cfRule>
  </conditionalFormatting>
  <conditionalFormatting sqref="O188:O190 O192">
    <cfRule type="expression" dxfId="1776" priority="8266" stopIfTrue="1">
      <formula>$D$6="Да"</formula>
    </cfRule>
    <cfRule type="colorScale" priority="8265">
      <colorScale>
        <cfvo type="min"/>
        <cfvo type="percentile" val="50"/>
        <cfvo type="max"/>
        <color rgb="FF63BE7B"/>
        <color rgb="FFFFEB84"/>
        <color rgb="FFF8696B"/>
      </colorScale>
    </cfRule>
  </conditionalFormatting>
  <conditionalFormatting sqref="O188:O192">
    <cfRule type="expression" dxfId="1775" priority="6397">
      <formula>$D$6="Нет"</formula>
    </cfRule>
  </conditionalFormatting>
  <conditionalFormatting sqref="O191">
    <cfRule type="expression" dxfId="1774" priority="6399" stopIfTrue="1">
      <formula>$D$6="Да"</formula>
    </cfRule>
    <cfRule type="colorScale" priority="6398">
      <colorScale>
        <cfvo type="min"/>
        <cfvo type="percentile" val="50"/>
        <cfvo type="max"/>
        <color rgb="FF63BE7B"/>
        <color rgb="FFFFEB84"/>
        <color rgb="FFF8696B"/>
      </colorScale>
    </cfRule>
  </conditionalFormatting>
  <conditionalFormatting sqref="O200:O202 O204">
    <cfRule type="colorScale" priority="8240">
      <colorScale>
        <cfvo type="min"/>
        <cfvo type="percentile" val="50"/>
        <cfvo type="max"/>
        <color rgb="FF63BE7B"/>
        <color rgb="FFFFEB84"/>
        <color rgb="FFF8696B"/>
      </colorScale>
    </cfRule>
    <cfRule type="expression" dxfId="1773" priority="8241" stopIfTrue="1">
      <formula>$D$6="Да"</formula>
    </cfRule>
  </conditionalFormatting>
  <conditionalFormatting sqref="O200:O204">
    <cfRule type="expression" dxfId="1772" priority="6394">
      <formula>$D$6="Нет"</formula>
    </cfRule>
  </conditionalFormatting>
  <conditionalFormatting sqref="O203">
    <cfRule type="colorScale" priority="6395">
      <colorScale>
        <cfvo type="min"/>
        <cfvo type="percentile" val="50"/>
        <cfvo type="max"/>
        <color rgb="FF63BE7B"/>
        <color rgb="FFFFEB84"/>
        <color rgb="FFF8696B"/>
      </colorScale>
    </cfRule>
    <cfRule type="expression" dxfId="1771" priority="6396" stopIfTrue="1">
      <formula>$D$6="Да"</formula>
    </cfRule>
  </conditionalFormatting>
  <conditionalFormatting sqref="O212:O214 O216">
    <cfRule type="expression" dxfId="1770" priority="8216" stopIfTrue="1">
      <formula>$D$6="Да"</formula>
    </cfRule>
    <cfRule type="colorScale" priority="8215">
      <colorScale>
        <cfvo type="min"/>
        <cfvo type="percentile" val="50"/>
        <cfvo type="max"/>
        <color rgb="FF63BE7B"/>
        <color rgb="FFFFEB84"/>
        <color rgb="FFF8696B"/>
      </colorScale>
    </cfRule>
  </conditionalFormatting>
  <conditionalFormatting sqref="O212:O216">
    <cfRule type="expression" dxfId="1769" priority="6391">
      <formula>$D$6="Нет"</formula>
    </cfRule>
  </conditionalFormatting>
  <conditionalFormatting sqref="O215">
    <cfRule type="expression" dxfId="1768" priority="6393" stopIfTrue="1">
      <formula>$D$6="Да"</formula>
    </cfRule>
    <cfRule type="colorScale" priority="6392">
      <colorScale>
        <cfvo type="min"/>
        <cfvo type="percentile" val="50"/>
        <cfvo type="max"/>
        <color rgb="FF63BE7B"/>
        <color rgb="FFFFEB84"/>
        <color rgb="FFF8696B"/>
      </colorScale>
    </cfRule>
  </conditionalFormatting>
  <conditionalFormatting sqref="O224:O226 O228">
    <cfRule type="expression" dxfId="1767" priority="8128" stopIfTrue="1">
      <formula>$D$6="Да"</formula>
    </cfRule>
    <cfRule type="colorScale" priority="8127">
      <colorScale>
        <cfvo type="min"/>
        <cfvo type="percentile" val="50"/>
        <cfvo type="max"/>
        <color rgb="FF63BE7B"/>
        <color rgb="FFFFEB84"/>
        <color rgb="FFF8696B"/>
      </colorScale>
    </cfRule>
  </conditionalFormatting>
  <conditionalFormatting sqref="O224:O228">
    <cfRule type="expression" dxfId="1766" priority="6388">
      <formula>$D$6="Нет"</formula>
    </cfRule>
  </conditionalFormatting>
  <conditionalFormatting sqref="O227">
    <cfRule type="expression" dxfId="1765" priority="6390" stopIfTrue="1">
      <formula>$D$6="Да"</formula>
    </cfRule>
    <cfRule type="colorScale" priority="6389">
      <colorScale>
        <cfvo type="min"/>
        <cfvo type="percentile" val="50"/>
        <cfvo type="max"/>
        <color rgb="FF63BE7B"/>
        <color rgb="FFFFEB84"/>
        <color rgb="FFF8696B"/>
      </colorScale>
    </cfRule>
  </conditionalFormatting>
  <conditionalFormatting sqref="O236:O238 O240">
    <cfRule type="colorScale" priority="8102">
      <colorScale>
        <cfvo type="min"/>
        <cfvo type="percentile" val="50"/>
        <cfvo type="max"/>
        <color rgb="FF63BE7B"/>
        <color rgb="FFFFEB84"/>
        <color rgb="FFF8696B"/>
      </colorScale>
    </cfRule>
    <cfRule type="expression" dxfId="1764" priority="8103" stopIfTrue="1">
      <formula>$D$6="Да"</formula>
    </cfRule>
  </conditionalFormatting>
  <conditionalFormatting sqref="O236:O240">
    <cfRule type="expression" dxfId="1763" priority="6385">
      <formula>$D$6="Нет"</formula>
    </cfRule>
  </conditionalFormatting>
  <conditionalFormatting sqref="O239">
    <cfRule type="colorScale" priority="6386">
      <colorScale>
        <cfvo type="min"/>
        <cfvo type="percentile" val="50"/>
        <cfvo type="max"/>
        <color rgb="FF63BE7B"/>
        <color rgb="FFFFEB84"/>
        <color rgb="FFF8696B"/>
      </colorScale>
    </cfRule>
    <cfRule type="expression" dxfId="1762" priority="6387" stopIfTrue="1">
      <formula>$D$6="Да"</formula>
    </cfRule>
  </conditionalFormatting>
  <conditionalFormatting sqref="O248:O250 O252">
    <cfRule type="colorScale" priority="8077">
      <colorScale>
        <cfvo type="min"/>
        <cfvo type="percentile" val="50"/>
        <cfvo type="max"/>
        <color rgb="FF63BE7B"/>
        <color rgb="FFFFEB84"/>
        <color rgb="FFF8696B"/>
      </colorScale>
    </cfRule>
    <cfRule type="expression" dxfId="1761" priority="8078" stopIfTrue="1">
      <formula>$D$6="Да"</formula>
    </cfRule>
  </conditionalFormatting>
  <conditionalFormatting sqref="O248:O252">
    <cfRule type="expression" dxfId="1760" priority="6382">
      <formula>$D$6="Нет"</formula>
    </cfRule>
  </conditionalFormatting>
  <conditionalFormatting sqref="O251">
    <cfRule type="expression" dxfId="1759" priority="6384" stopIfTrue="1">
      <formula>$D$6="Да"</formula>
    </cfRule>
    <cfRule type="colorScale" priority="6383">
      <colorScale>
        <cfvo type="min"/>
        <cfvo type="percentile" val="50"/>
        <cfvo type="max"/>
        <color rgb="FF63BE7B"/>
        <color rgb="FFFFEB84"/>
        <color rgb="FFF8696B"/>
      </colorScale>
    </cfRule>
  </conditionalFormatting>
  <conditionalFormatting sqref="O260:O262 O264">
    <cfRule type="expression" dxfId="1758" priority="7990" stopIfTrue="1">
      <formula>$D$6="Да"</formula>
    </cfRule>
    <cfRule type="colorScale" priority="7989">
      <colorScale>
        <cfvo type="min"/>
        <cfvo type="percentile" val="50"/>
        <cfvo type="max"/>
        <color rgb="FF63BE7B"/>
        <color rgb="FFFFEB84"/>
        <color rgb="FFF8696B"/>
      </colorScale>
    </cfRule>
  </conditionalFormatting>
  <conditionalFormatting sqref="O260:O264">
    <cfRule type="expression" dxfId="1757" priority="6379">
      <formula>$D$6="Нет"</formula>
    </cfRule>
  </conditionalFormatting>
  <conditionalFormatting sqref="O263">
    <cfRule type="expression" dxfId="1756" priority="6381" stopIfTrue="1">
      <formula>$D$6="Да"</formula>
    </cfRule>
    <cfRule type="colorScale" priority="6380">
      <colorScale>
        <cfvo type="min"/>
        <cfvo type="percentile" val="50"/>
        <cfvo type="max"/>
        <color rgb="FF63BE7B"/>
        <color rgb="FFFFEB84"/>
        <color rgb="FFF8696B"/>
      </colorScale>
    </cfRule>
  </conditionalFormatting>
  <conditionalFormatting sqref="O273:O275 O277">
    <cfRule type="colorScale" priority="7964">
      <colorScale>
        <cfvo type="min"/>
        <cfvo type="percentile" val="50"/>
        <cfvo type="max"/>
        <color rgb="FF63BE7B"/>
        <color rgb="FFFFEB84"/>
        <color rgb="FFF8696B"/>
      </colorScale>
    </cfRule>
    <cfRule type="expression" dxfId="1755" priority="7965" stopIfTrue="1">
      <formula>$D$6="Да"</formula>
    </cfRule>
  </conditionalFormatting>
  <conditionalFormatting sqref="O273:O277">
    <cfRule type="expression" dxfId="1754" priority="6376">
      <formula>$D$6="Нет"</formula>
    </cfRule>
  </conditionalFormatting>
  <conditionalFormatting sqref="O276">
    <cfRule type="expression" dxfId="1753" priority="6378" stopIfTrue="1">
      <formula>$D$6="Да"</formula>
    </cfRule>
    <cfRule type="colorScale" priority="6377">
      <colorScale>
        <cfvo type="min"/>
        <cfvo type="percentile" val="50"/>
        <cfvo type="max"/>
        <color rgb="FF63BE7B"/>
        <color rgb="FFFFEB84"/>
        <color rgb="FFF8696B"/>
      </colorScale>
    </cfRule>
  </conditionalFormatting>
  <conditionalFormatting sqref="O285:O287 O289">
    <cfRule type="colorScale" priority="7939">
      <colorScale>
        <cfvo type="min"/>
        <cfvo type="percentile" val="50"/>
        <cfvo type="max"/>
        <color rgb="FF63BE7B"/>
        <color rgb="FFFFEB84"/>
        <color rgb="FFF8696B"/>
      </colorScale>
    </cfRule>
    <cfRule type="expression" dxfId="1752" priority="7940" stopIfTrue="1">
      <formula>$D$6="Да"</formula>
    </cfRule>
  </conditionalFormatting>
  <conditionalFormatting sqref="O285:O289">
    <cfRule type="expression" dxfId="1751" priority="6373">
      <formula>$D$6="Нет"</formula>
    </cfRule>
  </conditionalFormatting>
  <conditionalFormatting sqref="O288">
    <cfRule type="colorScale" priority="6374">
      <colorScale>
        <cfvo type="min"/>
        <cfvo type="percentile" val="50"/>
        <cfvo type="max"/>
        <color rgb="FF63BE7B"/>
        <color rgb="FFFFEB84"/>
        <color rgb="FFF8696B"/>
      </colorScale>
    </cfRule>
    <cfRule type="expression" dxfId="1750" priority="6375" stopIfTrue="1">
      <formula>$D$6="Да"</formula>
    </cfRule>
  </conditionalFormatting>
  <conditionalFormatting sqref="O297:O299 O301">
    <cfRule type="colorScale" priority="7641">
      <colorScale>
        <cfvo type="min"/>
        <cfvo type="percentile" val="50"/>
        <cfvo type="max"/>
        <color rgb="FF63BE7B"/>
        <color rgb="FFFFEB84"/>
        <color rgb="FFF8696B"/>
      </colorScale>
    </cfRule>
    <cfRule type="expression" dxfId="1749" priority="7642" stopIfTrue="1">
      <formula>$D$6="Да"</formula>
    </cfRule>
  </conditionalFormatting>
  <conditionalFormatting sqref="O297:O301">
    <cfRule type="expression" dxfId="1748" priority="6370">
      <formula>$D$6="Нет"</formula>
    </cfRule>
  </conditionalFormatting>
  <conditionalFormatting sqref="O300">
    <cfRule type="expression" dxfId="1747" priority="6372" stopIfTrue="1">
      <formula>$D$6="Да"</formula>
    </cfRule>
    <cfRule type="colorScale" priority="6371">
      <colorScale>
        <cfvo type="min"/>
        <cfvo type="percentile" val="50"/>
        <cfvo type="max"/>
        <color rgb="FF63BE7B"/>
        <color rgb="FFFFEB84"/>
        <color rgb="FFF8696B"/>
      </colorScale>
    </cfRule>
  </conditionalFormatting>
  <conditionalFormatting sqref="O309:O311 O313">
    <cfRule type="expression" dxfId="1746" priority="7617" stopIfTrue="1">
      <formula>$D$6="Да"</formula>
    </cfRule>
    <cfRule type="colorScale" priority="7616">
      <colorScale>
        <cfvo type="min"/>
        <cfvo type="percentile" val="50"/>
        <cfvo type="max"/>
        <color rgb="FF63BE7B"/>
        <color rgb="FFFFEB84"/>
        <color rgb="FFF8696B"/>
      </colorScale>
    </cfRule>
  </conditionalFormatting>
  <conditionalFormatting sqref="O309:O313">
    <cfRule type="expression" dxfId="1745" priority="6367">
      <formula>$D$6="Нет"</formula>
    </cfRule>
  </conditionalFormatting>
  <conditionalFormatting sqref="O312">
    <cfRule type="colorScale" priority="6368">
      <colorScale>
        <cfvo type="min"/>
        <cfvo type="percentile" val="50"/>
        <cfvo type="max"/>
        <color rgb="FF63BE7B"/>
        <color rgb="FFFFEB84"/>
        <color rgb="FFF8696B"/>
      </colorScale>
    </cfRule>
    <cfRule type="expression" dxfId="1744" priority="6369" stopIfTrue="1">
      <formula>$D$6="Да"</formula>
    </cfRule>
  </conditionalFormatting>
  <conditionalFormatting sqref="O321:O323 O325">
    <cfRule type="expression" dxfId="1743" priority="7592" stopIfTrue="1">
      <formula>$D$6="Да"</formula>
    </cfRule>
    <cfRule type="colorScale" priority="7591">
      <colorScale>
        <cfvo type="min"/>
        <cfvo type="percentile" val="50"/>
        <cfvo type="max"/>
        <color rgb="FF63BE7B"/>
        <color rgb="FFFFEB84"/>
        <color rgb="FFF8696B"/>
      </colorScale>
    </cfRule>
  </conditionalFormatting>
  <conditionalFormatting sqref="O321:O325">
    <cfRule type="expression" dxfId="1742" priority="6364">
      <formula>$D$6="Нет"</formula>
    </cfRule>
  </conditionalFormatting>
  <conditionalFormatting sqref="O324">
    <cfRule type="expression" dxfId="1741" priority="6366" stopIfTrue="1">
      <formula>$D$6="Да"</formula>
    </cfRule>
    <cfRule type="colorScale" priority="6365">
      <colorScale>
        <cfvo type="min"/>
        <cfvo type="percentile" val="50"/>
        <cfvo type="max"/>
        <color rgb="FF63BE7B"/>
        <color rgb="FFFFEB84"/>
        <color rgb="FFF8696B"/>
      </colorScale>
    </cfRule>
  </conditionalFormatting>
  <conditionalFormatting sqref="O333:O335 O337">
    <cfRule type="expression" dxfId="1740" priority="7504" stopIfTrue="1">
      <formula>$D$6="Да"</formula>
    </cfRule>
    <cfRule type="colorScale" priority="7503">
      <colorScale>
        <cfvo type="min"/>
        <cfvo type="percentile" val="50"/>
        <cfvo type="max"/>
        <color rgb="FF63BE7B"/>
        <color rgb="FFFFEB84"/>
        <color rgb="FFF8696B"/>
      </colorScale>
    </cfRule>
  </conditionalFormatting>
  <conditionalFormatting sqref="O333:O337">
    <cfRule type="expression" dxfId="1739" priority="6361">
      <formula>$D$6="Нет"</formula>
    </cfRule>
  </conditionalFormatting>
  <conditionalFormatting sqref="O336">
    <cfRule type="expression" dxfId="1738" priority="6363" stopIfTrue="1">
      <formula>$D$6="Да"</formula>
    </cfRule>
    <cfRule type="colorScale" priority="6362">
      <colorScale>
        <cfvo type="min"/>
        <cfvo type="percentile" val="50"/>
        <cfvo type="max"/>
        <color rgb="FF63BE7B"/>
        <color rgb="FFFFEB84"/>
        <color rgb="FFF8696B"/>
      </colorScale>
    </cfRule>
  </conditionalFormatting>
  <conditionalFormatting sqref="O347:O349 O351">
    <cfRule type="expression" dxfId="1737" priority="7374" stopIfTrue="1">
      <formula>$D$6="Да"</formula>
    </cfRule>
    <cfRule type="colorScale" priority="7373">
      <colorScale>
        <cfvo type="min"/>
        <cfvo type="percentile" val="50"/>
        <cfvo type="max"/>
        <color rgb="FF63BE7B"/>
        <color rgb="FFFFEB84"/>
        <color rgb="FFF8696B"/>
      </colorScale>
    </cfRule>
  </conditionalFormatting>
  <conditionalFormatting sqref="O347:O351">
    <cfRule type="expression" dxfId="1736" priority="6358">
      <formula>$D$6="Нет"</formula>
    </cfRule>
  </conditionalFormatting>
  <conditionalFormatting sqref="O350">
    <cfRule type="expression" dxfId="1735" priority="6360" stopIfTrue="1">
      <formula>$D$6="Да"</formula>
    </cfRule>
    <cfRule type="colorScale" priority="6359">
      <colorScale>
        <cfvo type="min"/>
        <cfvo type="percentile" val="50"/>
        <cfvo type="max"/>
        <color rgb="FF63BE7B"/>
        <color rgb="FFFFEB84"/>
        <color rgb="FFF8696B"/>
      </colorScale>
    </cfRule>
  </conditionalFormatting>
  <conditionalFormatting sqref="O359:O361 O363">
    <cfRule type="colorScale" priority="7348">
      <colorScale>
        <cfvo type="min"/>
        <cfvo type="percentile" val="50"/>
        <cfvo type="max"/>
        <color rgb="FF63BE7B"/>
        <color rgb="FFFFEB84"/>
        <color rgb="FFF8696B"/>
      </colorScale>
    </cfRule>
    <cfRule type="expression" dxfId="1734" priority="7349" stopIfTrue="1">
      <formula>$D$6="Да"</formula>
    </cfRule>
  </conditionalFormatting>
  <conditionalFormatting sqref="O359:O363">
    <cfRule type="expression" dxfId="1733" priority="6355">
      <formula>$D$6="Нет"</formula>
    </cfRule>
  </conditionalFormatting>
  <conditionalFormatting sqref="O362">
    <cfRule type="expression" dxfId="1732" priority="6357" stopIfTrue="1">
      <formula>$D$6="Да"</formula>
    </cfRule>
    <cfRule type="colorScale" priority="6356">
      <colorScale>
        <cfvo type="min"/>
        <cfvo type="percentile" val="50"/>
        <cfvo type="max"/>
        <color rgb="FF63BE7B"/>
        <color rgb="FFFFEB84"/>
        <color rgb="FFF8696B"/>
      </colorScale>
    </cfRule>
  </conditionalFormatting>
  <conditionalFormatting sqref="O372:O376">
    <cfRule type="expression" dxfId="1731" priority="7324" stopIfTrue="1">
      <formula>$D$6="Да"</formula>
    </cfRule>
    <cfRule type="colorScale" priority="7323">
      <colorScale>
        <cfvo type="min"/>
        <cfvo type="percentile" val="50"/>
        <cfvo type="max"/>
        <color rgb="FF63BE7B"/>
        <color rgb="FFFFEB84"/>
        <color rgb="FFF8696B"/>
      </colorScale>
    </cfRule>
    <cfRule type="expression" dxfId="1730" priority="7322">
      <formula>$D$6="Нет"</formula>
    </cfRule>
  </conditionalFormatting>
  <conditionalFormatting sqref="O384:O386 O388">
    <cfRule type="colorScale" priority="7298">
      <colorScale>
        <cfvo type="min"/>
        <cfvo type="percentile" val="50"/>
        <cfvo type="max"/>
        <color rgb="FF63BE7B"/>
        <color rgb="FFFFEB84"/>
        <color rgb="FFF8696B"/>
      </colorScale>
    </cfRule>
    <cfRule type="expression" dxfId="1729" priority="7299" stopIfTrue="1">
      <formula>$D$6="Да"</formula>
    </cfRule>
  </conditionalFormatting>
  <conditionalFormatting sqref="O384:O388">
    <cfRule type="expression" dxfId="1728" priority="6349">
      <formula>$D$6="Нет"</formula>
    </cfRule>
  </conditionalFormatting>
  <conditionalFormatting sqref="O387">
    <cfRule type="colorScale" priority="6350">
      <colorScale>
        <cfvo type="min"/>
        <cfvo type="percentile" val="50"/>
        <cfvo type="max"/>
        <color rgb="FF63BE7B"/>
        <color rgb="FFFFEB84"/>
        <color rgb="FFF8696B"/>
      </colorScale>
    </cfRule>
    <cfRule type="expression" dxfId="1727" priority="6351" stopIfTrue="1">
      <formula>$D$6="Да"</formula>
    </cfRule>
  </conditionalFormatting>
  <conditionalFormatting sqref="O396:O398 O400">
    <cfRule type="colorScale" priority="7189">
      <colorScale>
        <cfvo type="min"/>
        <cfvo type="percentile" val="50"/>
        <cfvo type="max"/>
        <color rgb="FF63BE7B"/>
        <color rgb="FFFFEB84"/>
        <color rgb="FFF8696B"/>
      </colorScale>
    </cfRule>
    <cfRule type="expression" dxfId="1726" priority="7190" stopIfTrue="1">
      <formula>$D$6="Да"</formula>
    </cfRule>
  </conditionalFormatting>
  <conditionalFormatting sqref="O396:O400">
    <cfRule type="expression" dxfId="1725" priority="6346">
      <formula>$D$6="Нет"</formula>
    </cfRule>
  </conditionalFormatting>
  <conditionalFormatting sqref="O399">
    <cfRule type="expression" dxfId="1724" priority="6348" stopIfTrue="1">
      <formula>$D$6="Да"</formula>
    </cfRule>
    <cfRule type="colorScale" priority="6347">
      <colorScale>
        <cfvo type="min"/>
        <cfvo type="percentile" val="50"/>
        <cfvo type="max"/>
        <color rgb="FF63BE7B"/>
        <color rgb="FFFFEB84"/>
        <color rgb="FFF8696B"/>
      </colorScale>
    </cfRule>
  </conditionalFormatting>
  <conditionalFormatting sqref="O410:O412 O414">
    <cfRule type="expression" dxfId="1723" priority="7165" stopIfTrue="1">
      <formula>$D$6="Да"</formula>
    </cfRule>
    <cfRule type="colorScale" priority="7164">
      <colorScale>
        <cfvo type="min"/>
        <cfvo type="percentile" val="50"/>
        <cfvo type="max"/>
        <color rgb="FF63BE7B"/>
        <color rgb="FFFFEB84"/>
        <color rgb="FFF8696B"/>
      </colorScale>
    </cfRule>
  </conditionalFormatting>
  <conditionalFormatting sqref="O410:O414">
    <cfRule type="expression" dxfId="1722" priority="6343">
      <formula>$D$6="Нет"</formula>
    </cfRule>
  </conditionalFormatting>
  <conditionalFormatting sqref="O413">
    <cfRule type="colorScale" priority="6344">
      <colorScale>
        <cfvo type="min"/>
        <cfvo type="percentile" val="50"/>
        <cfvo type="max"/>
        <color rgb="FF63BE7B"/>
        <color rgb="FFFFEB84"/>
        <color rgb="FFF8696B"/>
      </colorScale>
    </cfRule>
    <cfRule type="expression" dxfId="1721" priority="6345" stopIfTrue="1">
      <formula>$D$6="Да"</formula>
    </cfRule>
  </conditionalFormatting>
  <conditionalFormatting sqref="O422:O424 O426">
    <cfRule type="colorScale" priority="7139">
      <colorScale>
        <cfvo type="min"/>
        <cfvo type="percentile" val="50"/>
        <cfvo type="max"/>
        <color rgb="FF63BE7B"/>
        <color rgb="FFFFEB84"/>
        <color rgb="FFF8696B"/>
      </colorScale>
    </cfRule>
    <cfRule type="expression" dxfId="1720" priority="7140" stopIfTrue="1">
      <formula>$D$6="Да"</formula>
    </cfRule>
  </conditionalFormatting>
  <conditionalFormatting sqref="O422:O426">
    <cfRule type="expression" dxfId="1719" priority="6340">
      <formula>$D$6="Нет"</formula>
    </cfRule>
  </conditionalFormatting>
  <conditionalFormatting sqref="O425">
    <cfRule type="colorScale" priority="6341">
      <colorScale>
        <cfvo type="min"/>
        <cfvo type="percentile" val="50"/>
        <cfvo type="max"/>
        <color rgb="FF63BE7B"/>
        <color rgb="FFFFEB84"/>
        <color rgb="FFF8696B"/>
      </colorScale>
    </cfRule>
    <cfRule type="expression" dxfId="1718" priority="6342" stopIfTrue="1">
      <formula>$D$6="Да"</formula>
    </cfRule>
  </conditionalFormatting>
  <conditionalFormatting sqref="O435:O436 O439">
    <cfRule type="expression" dxfId="1717" priority="7115" stopIfTrue="1">
      <formula>$D$6="Да"</formula>
    </cfRule>
    <cfRule type="colorScale" priority="7114">
      <colorScale>
        <cfvo type="min"/>
        <cfvo type="percentile" val="50"/>
        <cfvo type="max"/>
        <color rgb="FF63BE7B"/>
        <color rgb="FFFFEB84"/>
        <color rgb="FFF8696B"/>
      </colorScale>
    </cfRule>
  </conditionalFormatting>
  <conditionalFormatting sqref="O435:O436">
    <cfRule type="expression" dxfId="1716" priority="7113">
      <formula>$D$6="Нет"</formula>
    </cfRule>
  </conditionalFormatting>
  <conditionalFormatting sqref="O437">
    <cfRule type="expression" dxfId="1715" priority="188" stopIfTrue="1">
      <formula>$D$6="Да"</formula>
    </cfRule>
    <cfRule type="expression" dxfId="1714" priority="186">
      <formula>$D$6="Нет"</formula>
    </cfRule>
    <cfRule type="colorScale" priority="187">
      <colorScale>
        <cfvo type="min"/>
        <cfvo type="percentile" val="50"/>
        <cfvo type="max"/>
        <color rgb="FF63BE7B"/>
        <color rgb="FFFFEB84"/>
        <color rgb="FFF8696B"/>
      </colorScale>
    </cfRule>
  </conditionalFormatting>
  <conditionalFormatting sqref="O438">
    <cfRule type="colorScale" priority="6338">
      <colorScale>
        <cfvo type="min"/>
        <cfvo type="percentile" val="50"/>
        <cfvo type="max"/>
        <color rgb="FF63BE7B"/>
        <color rgb="FFFFEB84"/>
        <color rgb="FFF8696B"/>
      </colorScale>
    </cfRule>
    <cfRule type="expression" dxfId="1713" priority="6339" stopIfTrue="1">
      <formula>$D$6="Да"</formula>
    </cfRule>
  </conditionalFormatting>
  <conditionalFormatting sqref="O438:O439">
    <cfRule type="expression" dxfId="1712" priority="6337">
      <formula>$D$6="Нет"</formula>
    </cfRule>
  </conditionalFormatting>
  <conditionalFormatting sqref="O447:O449 O451">
    <cfRule type="expression" dxfId="1711" priority="6981" stopIfTrue="1">
      <formula>$D$6="Да"</formula>
    </cfRule>
    <cfRule type="colorScale" priority="6980">
      <colorScale>
        <cfvo type="min"/>
        <cfvo type="percentile" val="50"/>
        <cfvo type="max"/>
        <color rgb="FF63BE7B"/>
        <color rgb="FFFFEB84"/>
        <color rgb="FFF8696B"/>
      </colorScale>
    </cfRule>
  </conditionalFormatting>
  <conditionalFormatting sqref="O447:O451">
    <cfRule type="expression" dxfId="1710" priority="6334">
      <formula>$D$6="Нет"</formula>
    </cfRule>
  </conditionalFormatting>
  <conditionalFormatting sqref="O450">
    <cfRule type="expression" dxfId="1709" priority="6336" stopIfTrue="1">
      <formula>$D$6="Да"</formula>
    </cfRule>
    <cfRule type="colorScale" priority="6335">
      <colorScale>
        <cfvo type="min"/>
        <cfvo type="percentile" val="50"/>
        <cfvo type="max"/>
        <color rgb="FF63BE7B"/>
        <color rgb="FFFFEB84"/>
        <color rgb="FFF8696B"/>
      </colorScale>
    </cfRule>
  </conditionalFormatting>
  <conditionalFormatting sqref="O459:O461 O463">
    <cfRule type="colorScale" priority="6224">
      <colorScale>
        <cfvo type="min"/>
        <cfvo type="percentile" val="50"/>
        <cfvo type="max"/>
        <color rgb="FF63BE7B"/>
        <color rgb="FFFFEB84"/>
        <color rgb="FFF8696B"/>
      </colorScale>
    </cfRule>
    <cfRule type="expression" dxfId="1708" priority="6225" stopIfTrue="1">
      <formula>$D$6="Да"</formula>
    </cfRule>
  </conditionalFormatting>
  <conditionalFormatting sqref="O459:O463">
    <cfRule type="expression" dxfId="1707" priority="6177">
      <formula>$D$6="Нет"</formula>
    </cfRule>
  </conditionalFormatting>
  <conditionalFormatting sqref="O462">
    <cfRule type="colorScale" priority="6178">
      <colorScale>
        <cfvo type="min"/>
        <cfvo type="percentile" val="50"/>
        <cfvo type="max"/>
        <color rgb="FF63BE7B"/>
        <color rgb="FFFFEB84"/>
        <color rgb="FFF8696B"/>
      </colorScale>
    </cfRule>
    <cfRule type="expression" dxfId="1706" priority="6179" stopIfTrue="1">
      <formula>$D$6="Да"</formula>
    </cfRule>
  </conditionalFormatting>
  <conditionalFormatting sqref="O471:O473 O475">
    <cfRule type="expression" dxfId="1705" priority="6170" stopIfTrue="1">
      <formula>$D$6="Да"</formula>
    </cfRule>
    <cfRule type="colorScale" priority="6169">
      <colorScale>
        <cfvo type="min"/>
        <cfvo type="percentile" val="50"/>
        <cfvo type="max"/>
        <color rgb="FF63BE7B"/>
        <color rgb="FFFFEB84"/>
        <color rgb="FFF8696B"/>
      </colorScale>
    </cfRule>
  </conditionalFormatting>
  <conditionalFormatting sqref="O471:O475">
    <cfRule type="expression" dxfId="1704" priority="6122">
      <formula>$D$6="Нет"</formula>
    </cfRule>
  </conditionalFormatting>
  <conditionalFormatting sqref="O474">
    <cfRule type="colorScale" priority="6123">
      <colorScale>
        <cfvo type="min"/>
        <cfvo type="percentile" val="50"/>
        <cfvo type="max"/>
        <color rgb="FF63BE7B"/>
        <color rgb="FFFFEB84"/>
        <color rgb="FFF8696B"/>
      </colorScale>
    </cfRule>
    <cfRule type="expression" dxfId="1703" priority="6124" stopIfTrue="1">
      <formula>$D$6="Да"</formula>
    </cfRule>
  </conditionalFormatting>
  <conditionalFormatting sqref="O483:O485 O487">
    <cfRule type="colorScale" priority="6114">
      <colorScale>
        <cfvo type="min"/>
        <cfvo type="percentile" val="50"/>
        <cfvo type="max"/>
        <color rgb="FF63BE7B"/>
        <color rgb="FFFFEB84"/>
        <color rgb="FFF8696B"/>
      </colorScale>
    </cfRule>
    <cfRule type="expression" dxfId="1702" priority="6115" stopIfTrue="1">
      <formula>$D$6="Да"</formula>
    </cfRule>
  </conditionalFormatting>
  <conditionalFormatting sqref="O483:O487">
    <cfRule type="expression" dxfId="1701" priority="6067">
      <formula>$D$6="Нет"</formula>
    </cfRule>
  </conditionalFormatting>
  <conditionalFormatting sqref="O486">
    <cfRule type="expression" dxfId="1700" priority="6069" stopIfTrue="1">
      <formula>$D$6="Да"</formula>
    </cfRule>
    <cfRule type="colorScale" priority="6068">
      <colorScale>
        <cfvo type="min"/>
        <cfvo type="percentile" val="50"/>
        <cfvo type="max"/>
        <color rgb="FF63BE7B"/>
        <color rgb="FFFFEB84"/>
        <color rgb="FFF8696B"/>
      </colorScale>
    </cfRule>
  </conditionalFormatting>
  <conditionalFormatting sqref="O494:O495 O498">
    <cfRule type="colorScale" priority="5996">
      <colorScale>
        <cfvo type="min"/>
        <cfvo type="percentile" val="50"/>
        <cfvo type="max"/>
        <color rgb="FF63BE7B"/>
        <color rgb="FFFFEB84"/>
        <color rgb="FFF8696B"/>
      </colorScale>
    </cfRule>
    <cfRule type="expression" dxfId="1699" priority="5997" stopIfTrue="1">
      <formula>$D$6="Да"</formula>
    </cfRule>
  </conditionalFormatting>
  <conditionalFormatting sqref="O494:O495">
    <cfRule type="expression" dxfId="1698" priority="5995">
      <formula>$D$6="Нет"</formula>
    </cfRule>
  </conditionalFormatting>
  <conditionalFormatting sqref="O496">
    <cfRule type="expression" dxfId="1697" priority="179" stopIfTrue="1">
      <formula>$D$6="Да"</formula>
    </cfRule>
    <cfRule type="colorScale" priority="178">
      <colorScale>
        <cfvo type="min"/>
        <cfvo type="percentile" val="50"/>
        <cfvo type="max"/>
        <color rgb="FF63BE7B"/>
        <color rgb="FFFFEB84"/>
        <color rgb="FFF8696B"/>
      </colorScale>
    </cfRule>
    <cfRule type="expression" dxfId="1696" priority="177">
      <formula>$D$6="Нет"</formula>
    </cfRule>
  </conditionalFormatting>
  <conditionalFormatting sqref="O497">
    <cfRule type="colorScale" priority="5898">
      <colorScale>
        <cfvo type="min"/>
        <cfvo type="percentile" val="50"/>
        <cfvo type="max"/>
        <color rgb="FF63BE7B"/>
        <color rgb="FFFFEB84"/>
        <color rgb="FFF8696B"/>
      </colorScale>
    </cfRule>
    <cfRule type="expression" dxfId="1695" priority="5899" stopIfTrue="1">
      <formula>$D$6="Да"</formula>
    </cfRule>
  </conditionalFormatting>
  <conditionalFormatting sqref="O497:O498">
    <cfRule type="expression" dxfId="1694" priority="5897">
      <formula>$D$6="Нет"</formula>
    </cfRule>
  </conditionalFormatting>
  <conditionalFormatting sqref="O506:O508 O510">
    <cfRule type="colorScale" priority="5971">
      <colorScale>
        <cfvo type="min"/>
        <cfvo type="percentile" val="50"/>
        <cfvo type="max"/>
        <color rgb="FF63BE7B"/>
        <color rgb="FFFFEB84"/>
        <color rgb="FFF8696B"/>
      </colorScale>
    </cfRule>
    <cfRule type="expression" dxfId="1693" priority="5972" stopIfTrue="1">
      <formula>$D$6="Да"</formula>
    </cfRule>
  </conditionalFormatting>
  <conditionalFormatting sqref="O506:O510">
    <cfRule type="expression" dxfId="1692" priority="5894">
      <formula>$D$6="Нет"</formula>
    </cfRule>
  </conditionalFormatting>
  <conditionalFormatting sqref="O509">
    <cfRule type="expression" dxfId="1691" priority="5896" stopIfTrue="1">
      <formula>$D$6="Да"</formula>
    </cfRule>
    <cfRule type="colorScale" priority="5895">
      <colorScale>
        <cfvo type="min"/>
        <cfvo type="percentile" val="50"/>
        <cfvo type="max"/>
        <color rgb="FF63BE7B"/>
        <color rgb="FFFFEB84"/>
        <color rgb="FFF8696B"/>
      </colorScale>
    </cfRule>
  </conditionalFormatting>
  <conditionalFormatting sqref="O518:O520 O522">
    <cfRule type="colorScale" priority="5883">
      <colorScale>
        <cfvo type="min"/>
        <cfvo type="percentile" val="50"/>
        <cfvo type="max"/>
        <color rgb="FF63BE7B"/>
        <color rgb="FFFFEB84"/>
        <color rgb="FFF8696B"/>
      </colorScale>
    </cfRule>
    <cfRule type="expression" dxfId="1690" priority="5884" stopIfTrue="1">
      <formula>$D$6="Да"</formula>
    </cfRule>
  </conditionalFormatting>
  <conditionalFormatting sqref="O518:O522">
    <cfRule type="expression" dxfId="1689" priority="5857">
      <formula>$D$6="Нет"</formula>
    </cfRule>
  </conditionalFormatting>
  <conditionalFormatting sqref="O521">
    <cfRule type="colorScale" priority="5858">
      <colorScale>
        <cfvo type="min"/>
        <cfvo type="percentile" val="50"/>
        <cfvo type="max"/>
        <color rgb="FF63BE7B"/>
        <color rgb="FFFFEB84"/>
        <color rgb="FFF8696B"/>
      </colorScale>
    </cfRule>
    <cfRule type="expression" dxfId="1688" priority="5859" stopIfTrue="1">
      <formula>$D$6="Да"</formula>
    </cfRule>
  </conditionalFormatting>
  <conditionalFormatting sqref="O530:O532 O534">
    <cfRule type="expression" dxfId="1687" priority="5850" stopIfTrue="1">
      <formula>$D$6="Да"</formula>
    </cfRule>
    <cfRule type="colorScale" priority="5849">
      <colorScale>
        <cfvo type="min"/>
        <cfvo type="percentile" val="50"/>
        <cfvo type="max"/>
        <color rgb="FF63BE7B"/>
        <color rgb="FFFFEB84"/>
        <color rgb="FFF8696B"/>
      </colorScale>
    </cfRule>
  </conditionalFormatting>
  <conditionalFormatting sqref="O530:O534">
    <cfRule type="expression" dxfId="1686" priority="5823">
      <formula>$D$6="Нет"</formula>
    </cfRule>
  </conditionalFormatting>
  <conditionalFormatting sqref="O533">
    <cfRule type="colorScale" priority="5824">
      <colorScale>
        <cfvo type="min"/>
        <cfvo type="percentile" val="50"/>
        <cfvo type="max"/>
        <color rgb="FF63BE7B"/>
        <color rgb="FFFFEB84"/>
        <color rgb="FFF8696B"/>
      </colorScale>
    </cfRule>
    <cfRule type="expression" dxfId="1685" priority="5825" stopIfTrue="1">
      <formula>$D$6="Да"</formula>
    </cfRule>
  </conditionalFormatting>
  <conditionalFormatting sqref="O542:O544 O546">
    <cfRule type="expression" dxfId="1684" priority="5816" stopIfTrue="1">
      <formula>$D$6="Да"</formula>
    </cfRule>
    <cfRule type="colorScale" priority="5815">
      <colorScale>
        <cfvo type="min"/>
        <cfvo type="percentile" val="50"/>
        <cfvo type="max"/>
        <color rgb="FF63BE7B"/>
        <color rgb="FFFFEB84"/>
        <color rgb="FFF8696B"/>
      </colorScale>
    </cfRule>
  </conditionalFormatting>
  <conditionalFormatting sqref="O542:O546">
    <cfRule type="expression" dxfId="1683" priority="5789">
      <formula>$D$6="Нет"</formula>
    </cfRule>
  </conditionalFormatting>
  <conditionalFormatting sqref="O545">
    <cfRule type="expression" dxfId="1682" priority="5791" stopIfTrue="1">
      <formula>$D$6="Да"</formula>
    </cfRule>
    <cfRule type="colorScale" priority="5790">
      <colorScale>
        <cfvo type="min"/>
        <cfvo type="percentile" val="50"/>
        <cfvo type="max"/>
        <color rgb="FF63BE7B"/>
        <color rgb="FFFFEB84"/>
        <color rgb="FFF8696B"/>
      </colorScale>
    </cfRule>
  </conditionalFormatting>
  <conditionalFormatting sqref="O554:O556 O558">
    <cfRule type="expression" dxfId="1681" priority="5719" stopIfTrue="1">
      <formula>$D$6="Да"</formula>
    </cfRule>
    <cfRule type="colorScale" priority="5718">
      <colorScale>
        <cfvo type="min"/>
        <cfvo type="percentile" val="50"/>
        <cfvo type="max"/>
        <color rgb="FF63BE7B"/>
        <color rgb="FFFFEB84"/>
        <color rgb="FFF8696B"/>
      </colorScale>
    </cfRule>
  </conditionalFormatting>
  <conditionalFormatting sqref="O554:O558">
    <cfRule type="expression" dxfId="1680" priority="5619">
      <formula>$D$6="Нет"</formula>
    </cfRule>
  </conditionalFormatting>
  <conditionalFormatting sqref="O557">
    <cfRule type="colorScale" priority="5620">
      <colorScale>
        <cfvo type="min"/>
        <cfvo type="percentile" val="50"/>
        <cfvo type="max"/>
        <color rgb="FF63BE7B"/>
        <color rgb="FFFFEB84"/>
        <color rgb="FFF8696B"/>
      </colorScale>
    </cfRule>
    <cfRule type="expression" dxfId="1679" priority="5621" stopIfTrue="1">
      <formula>$D$6="Да"</formula>
    </cfRule>
  </conditionalFormatting>
  <conditionalFormatting sqref="O566:O568 O570">
    <cfRule type="expression" dxfId="1678" priority="5694" stopIfTrue="1">
      <formula>$D$6="Да"</formula>
    </cfRule>
    <cfRule type="colorScale" priority="5693">
      <colorScale>
        <cfvo type="min"/>
        <cfvo type="percentile" val="50"/>
        <cfvo type="max"/>
        <color rgb="FF63BE7B"/>
        <color rgb="FFFFEB84"/>
        <color rgb="FFF8696B"/>
      </colorScale>
    </cfRule>
  </conditionalFormatting>
  <conditionalFormatting sqref="O566:O570">
    <cfRule type="expression" dxfId="1677" priority="5616">
      <formula>$D$6="Нет"</formula>
    </cfRule>
  </conditionalFormatting>
  <conditionalFormatting sqref="O569">
    <cfRule type="expression" dxfId="1676" priority="5618" stopIfTrue="1">
      <formula>$D$6="Да"</formula>
    </cfRule>
    <cfRule type="colorScale" priority="5617">
      <colorScale>
        <cfvo type="min"/>
        <cfvo type="percentile" val="50"/>
        <cfvo type="max"/>
        <color rgb="FF63BE7B"/>
        <color rgb="FFFFEB84"/>
        <color rgb="FFF8696B"/>
      </colorScale>
    </cfRule>
  </conditionalFormatting>
  <conditionalFormatting sqref="O578:O580 O582">
    <cfRule type="colorScale" priority="5605">
      <colorScale>
        <cfvo type="min"/>
        <cfvo type="percentile" val="50"/>
        <cfvo type="max"/>
        <color rgb="FF63BE7B"/>
        <color rgb="FFFFEB84"/>
        <color rgb="FFF8696B"/>
      </colorScale>
    </cfRule>
    <cfRule type="expression" dxfId="1675" priority="5606" stopIfTrue="1">
      <formula>$D$6="Да"</formula>
    </cfRule>
  </conditionalFormatting>
  <conditionalFormatting sqref="O578:O582">
    <cfRule type="expression" dxfId="1674" priority="5579">
      <formula>$D$6="Нет"</formula>
    </cfRule>
  </conditionalFormatting>
  <conditionalFormatting sqref="O581">
    <cfRule type="colorScale" priority="5580">
      <colorScale>
        <cfvo type="min"/>
        <cfvo type="percentile" val="50"/>
        <cfvo type="max"/>
        <color rgb="FF63BE7B"/>
        <color rgb="FFFFEB84"/>
        <color rgb="FFF8696B"/>
      </colorScale>
    </cfRule>
    <cfRule type="expression" dxfId="1673" priority="5581" stopIfTrue="1">
      <formula>$D$6="Да"</formula>
    </cfRule>
  </conditionalFormatting>
  <conditionalFormatting sqref="O590:O592 O594">
    <cfRule type="colorScale" priority="5571">
      <colorScale>
        <cfvo type="min"/>
        <cfvo type="percentile" val="50"/>
        <cfvo type="max"/>
        <color rgb="FF63BE7B"/>
        <color rgb="FFFFEB84"/>
        <color rgb="FFF8696B"/>
      </colorScale>
    </cfRule>
    <cfRule type="expression" dxfId="1672" priority="5572" stopIfTrue="1">
      <formula>$D$6="Да"</formula>
    </cfRule>
  </conditionalFormatting>
  <conditionalFormatting sqref="O590:O594">
    <cfRule type="expression" dxfId="1671" priority="5545">
      <formula>$D$6="Нет"</formula>
    </cfRule>
  </conditionalFormatting>
  <conditionalFormatting sqref="O593">
    <cfRule type="expression" dxfId="1670" priority="5547" stopIfTrue="1">
      <formula>$D$6="Да"</formula>
    </cfRule>
    <cfRule type="colorScale" priority="5546">
      <colorScale>
        <cfvo type="min"/>
        <cfvo type="percentile" val="50"/>
        <cfvo type="max"/>
        <color rgb="FF63BE7B"/>
        <color rgb="FFFFEB84"/>
        <color rgb="FFF8696B"/>
      </colorScale>
    </cfRule>
  </conditionalFormatting>
  <conditionalFormatting sqref="O602:O604 O606">
    <cfRule type="expression" dxfId="1669" priority="5538" stopIfTrue="1">
      <formula>$D$6="Да"</formula>
    </cfRule>
    <cfRule type="colorScale" priority="5537">
      <colorScale>
        <cfvo type="min"/>
        <cfvo type="percentile" val="50"/>
        <cfvo type="max"/>
        <color rgb="FF63BE7B"/>
        <color rgb="FFFFEB84"/>
        <color rgb="FFF8696B"/>
      </colorScale>
    </cfRule>
  </conditionalFormatting>
  <conditionalFormatting sqref="O602:O606">
    <cfRule type="expression" dxfId="1668" priority="5511">
      <formula>$D$6="Нет"</formula>
    </cfRule>
  </conditionalFormatting>
  <conditionalFormatting sqref="O605">
    <cfRule type="colorScale" priority="5512">
      <colorScale>
        <cfvo type="min"/>
        <cfvo type="percentile" val="50"/>
        <cfvo type="max"/>
        <color rgb="FF63BE7B"/>
        <color rgb="FFFFEB84"/>
        <color rgb="FFF8696B"/>
      </colorScale>
    </cfRule>
    <cfRule type="expression" dxfId="1667" priority="5513" stopIfTrue="1">
      <formula>$D$6="Да"</formula>
    </cfRule>
  </conditionalFormatting>
  <conditionalFormatting sqref="O616:O618 O620">
    <cfRule type="expression" dxfId="1666" priority="5197" stopIfTrue="1">
      <formula>$D$6="Да"</formula>
    </cfRule>
    <cfRule type="colorScale" priority="5196">
      <colorScale>
        <cfvo type="min"/>
        <cfvo type="percentile" val="50"/>
        <cfvo type="max"/>
        <color rgb="FF63BE7B"/>
        <color rgb="FFFFEB84"/>
        <color rgb="FFF8696B"/>
      </colorScale>
    </cfRule>
  </conditionalFormatting>
  <conditionalFormatting sqref="O616:O620">
    <cfRule type="expression" dxfId="1665" priority="5170">
      <formula>$D$6="Нет"</formula>
    </cfRule>
  </conditionalFormatting>
  <conditionalFormatting sqref="O619">
    <cfRule type="expression" dxfId="1664" priority="5172" stopIfTrue="1">
      <formula>$D$6="Да"</formula>
    </cfRule>
    <cfRule type="colorScale" priority="5171">
      <colorScale>
        <cfvo type="min"/>
        <cfvo type="percentile" val="50"/>
        <cfvo type="max"/>
        <color rgb="FF63BE7B"/>
        <color rgb="FFFFEB84"/>
        <color rgb="FFF8696B"/>
      </colorScale>
    </cfRule>
  </conditionalFormatting>
  <conditionalFormatting sqref="O628:O630 O632">
    <cfRule type="expression" dxfId="1663" priority="5163" stopIfTrue="1">
      <formula>$D$6="Да"</formula>
    </cfRule>
    <cfRule type="colorScale" priority="5162">
      <colorScale>
        <cfvo type="min"/>
        <cfvo type="percentile" val="50"/>
        <cfvo type="max"/>
        <color rgb="FF63BE7B"/>
        <color rgb="FFFFEB84"/>
        <color rgb="FFF8696B"/>
      </colorScale>
    </cfRule>
  </conditionalFormatting>
  <conditionalFormatting sqref="O628:O632">
    <cfRule type="expression" dxfId="1662" priority="5136">
      <formula>$D$6="Нет"</formula>
    </cfRule>
  </conditionalFormatting>
  <conditionalFormatting sqref="O631">
    <cfRule type="colorScale" priority="5137">
      <colorScale>
        <cfvo type="min"/>
        <cfvo type="percentile" val="50"/>
        <cfvo type="max"/>
        <color rgb="FF63BE7B"/>
        <color rgb="FFFFEB84"/>
        <color rgb="FFF8696B"/>
      </colorScale>
    </cfRule>
    <cfRule type="expression" dxfId="1661" priority="5138" stopIfTrue="1">
      <formula>$D$6="Да"</formula>
    </cfRule>
  </conditionalFormatting>
  <conditionalFormatting sqref="O640:O642 O644">
    <cfRule type="colorScale" priority="5128">
      <colorScale>
        <cfvo type="min"/>
        <cfvo type="percentile" val="50"/>
        <cfvo type="max"/>
        <color rgb="FF63BE7B"/>
        <color rgb="FFFFEB84"/>
        <color rgb="FFF8696B"/>
      </colorScale>
    </cfRule>
    <cfRule type="expression" dxfId="1660" priority="5129" stopIfTrue="1">
      <formula>$D$6="Да"</formula>
    </cfRule>
  </conditionalFormatting>
  <conditionalFormatting sqref="O640:O644">
    <cfRule type="expression" dxfId="1659" priority="5102">
      <formula>$D$6="Нет"</formula>
    </cfRule>
  </conditionalFormatting>
  <conditionalFormatting sqref="O643">
    <cfRule type="expression" dxfId="1658" priority="5104" stopIfTrue="1">
      <formula>$D$6="Да"</formula>
    </cfRule>
    <cfRule type="colorScale" priority="5103">
      <colorScale>
        <cfvo type="min"/>
        <cfvo type="percentile" val="50"/>
        <cfvo type="max"/>
        <color rgb="FF63BE7B"/>
        <color rgb="FFFFEB84"/>
        <color rgb="FFF8696B"/>
      </colorScale>
    </cfRule>
  </conditionalFormatting>
  <conditionalFormatting sqref="O653:O654 O657">
    <cfRule type="expression" dxfId="1657" priority="4927" stopIfTrue="1">
      <formula>$D$6="Да"</formula>
    </cfRule>
    <cfRule type="colorScale" priority="4926">
      <colorScale>
        <cfvo type="min"/>
        <cfvo type="percentile" val="50"/>
        <cfvo type="max"/>
        <color rgb="FF63BE7B"/>
        <color rgb="FFFFEB84"/>
        <color rgb="FFF8696B"/>
      </colorScale>
    </cfRule>
  </conditionalFormatting>
  <conditionalFormatting sqref="O653:O654">
    <cfRule type="expression" dxfId="1656" priority="4925">
      <formula>$D$6="Нет"</formula>
    </cfRule>
  </conditionalFormatting>
  <conditionalFormatting sqref="O655">
    <cfRule type="colorScale" priority="169">
      <colorScale>
        <cfvo type="min"/>
        <cfvo type="percentile" val="50"/>
        <cfvo type="max"/>
        <color rgb="FF63BE7B"/>
        <color rgb="FFFFEB84"/>
        <color rgb="FFF8696B"/>
      </colorScale>
    </cfRule>
    <cfRule type="expression" dxfId="1655" priority="170" stopIfTrue="1">
      <formula>$D$6="Да"</formula>
    </cfRule>
    <cfRule type="expression" dxfId="1654" priority="168">
      <formula>$D$6="Нет"</formula>
    </cfRule>
  </conditionalFormatting>
  <conditionalFormatting sqref="O656">
    <cfRule type="expression" dxfId="1653" priority="4829" stopIfTrue="1">
      <formula>$D$6="Да"</formula>
    </cfRule>
    <cfRule type="colorScale" priority="4828">
      <colorScale>
        <cfvo type="min"/>
        <cfvo type="percentile" val="50"/>
        <cfvo type="max"/>
        <color rgb="FF63BE7B"/>
        <color rgb="FFFFEB84"/>
        <color rgb="FFF8696B"/>
      </colorScale>
    </cfRule>
  </conditionalFormatting>
  <conditionalFormatting sqref="O656:O657">
    <cfRule type="expression" dxfId="1652" priority="4827">
      <formula>$D$6="Нет"</formula>
    </cfRule>
  </conditionalFormatting>
  <conditionalFormatting sqref="O665:O667 O669">
    <cfRule type="colorScale" priority="4901">
      <colorScale>
        <cfvo type="min"/>
        <cfvo type="percentile" val="50"/>
        <cfvo type="max"/>
        <color rgb="FF63BE7B"/>
        <color rgb="FFFFEB84"/>
        <color rgb="FFF8696B"/>
      </colorScale>
    </cfRule>
    <cfRule type="expression" dxfId="1651" priority="4902" stopIfTrue="1">
      <formula>$D$6="Да"</formula>
    </cfRule>
  </conditionalFormatting>
  <conditionalFormatting sqref="O665:O669">
    <cfRule type="expression" dxfId="1650" priority="4824">
      <formula>$D$6="Нет"</formula>
    </cfRule>
  </conditionalFormatting>
  <conditionalFormatting sqref="O668">
    <cfRule type="colorScale" priority="4825">
      <colorScale>
        <cfvo type="min"/>
        <cfvo type="percentile" val="50"/>
        <cfvo type="max"/>
        <color rgb="FF63BE7B"/>
        <color rgb="FFFFEB84"/>
        <color rgb="FFF8696B"/>
      </colorScale>
    </cfRule>
    <cfRule type="expression" dxfId="1649" priority="4826" stopIfTrue="1">
      <formula>$D$6="Да"</formula>
    </cfRule>
  </conditionalFormatting>
  <conditionalFormatting sqref="O677:O679 O681">
    <cfRule type="colorScale" priority="4813">
      <colorScale>
        <cfvo type="min"/>
        <cfvo type="percentile" val="50"/>
        <cfvo type="max"/>
        <color rgb="FF63BE7B"/>
        <color rgb="FFFFEB84"/>
        <color rgb="FFF8696B"/>
      </colorScale>
    </cfRule>
    <cfRule type="expression" dxfId="1648" priority="4814" stopIfTrue="1">
      <formula>$D$6="Да"</formula>
    </cfRule>
  </conditionalFormatting>
  <conditionalFormatting sqref="O677:O681">
    <cfRule type="expression" dxfId="1647" priority="4787">
      <formula>$D$6="Нет"</formula>
    </cfRule>
  </conditionalFormatting>
  <conditionalFormatting sqref="O680">
    <cfRule type="colorScale" priority="4788">
      <colorScale>
        <cfvo type="min"/>
        <cfvo type="percentile" val="50"/>
        <cfvo type="max"/>
        <color rgb="FF63BE7B"/>
        <color rgb="FFFFEB84"/>
        <color rgb="FFF8696B"/>
      </colorScale>
    </cfRule>
    <cfRule type="expression" dxfId="1646" priority="4789" stopIfTrue="1">
      <formula>$D$6="Да"</formula>
    </cfRule>
  </conditionalFormatting>
  <conditionalFormatting sqref="O689:O691 O693">
    <cfRule type="expression" dxfId="1645" priority="4780" stopIfTrue="1">
      <formula>$D$6="Да"</formula>
    </cfRule>
    <cfRule type="colorScale" priority="4779">
      <colorScale>
        <cfvo type="min"/>
        <cfvo type="percentile" val="50"/>
        <cfvo type="max"/>
        <color rgb="FF63BE7B"/>
        <color rgb="FFFFEB84"/>
        <color rgb="FFF8696B"/>
      </colorScale>
    </cfRule>
  </conditionalFormatting>
  <conditionalFormatting sqref="O689:O693">
    <cfRule type="expression" dxfId="1644" priority="4753">
      <formula>$D$6="Нет"</formula>
    </cfRule>
  </conditionalFormatting>
  <conditionalFormatting sqref="O692">
    <cfRule type="colorScale" priority="4754">
      <colorScale>
        <cfvo type="min"/>
        <cfvo type="percentile" val="50"/>
        <cfvo type="max"/>
        <color rgb="FF63BE7B"/>
        <color rgb="FFFFEB84"/>
        <color rgb="FFF8696B"/>
      </colorScale>
    </cfRule>
    <cfRule type="expression" dxfId="1643" priority="4755" stopIfTrue="1">
      <formula>$D$6="Да"</formula>
    </cfRule>
  </conditionalFormatting>
  <conditionalFormatting sqref="O701:O703 O705">
    <cfRule type="colorScale" priority="4745">
      <colorScale>
        <cfvo type="min"/>
        <cfvo type="percentile" val="50"/>
        <cfvo type="max"/>
        <color rgb="FF63BE7B"/>
        <color rgb="FFFFEB84"/>
        <color rgb="FFF8696B"/>
      </colorScale>
    </cfRule>
    <cfRule type="expression" dxfId="1642" priority="4746" stopIfTrue="1">
      <formula>$D$6="Да"</formula>
    </cfRule>
  </conditionalFormatting>
  <conditionalFormatting sqref="O701:O705">
    <cfRule type="expression" dxfId="1641" priority="4719">
      <formula>$D$6="Нет"</formula>
    </cfRule>
  </conditionalFormatting>
  <conditionalFormatting sqref="O704">
    <cfRule type="colorScale" priority="4720">
      <colorScale>
        <cfvo type="min"/>
        <cfvo type="percentile" val="50"/>
        <cfvo type="max"/>
        <color rgb="FF63BE7B"/>
        <color rgb="FFFFEB84"/>
        <color rgb="FFF8696B"/>
      </colorScale>
    </cfRule>
    <cfRule type="expression" dxfId="1640" priority="4721" stopIfTrue="1">
      <formula>$D$6="Да"</formula>
    </cfRule>
  </conditionalFormatting>
  <conditionalFormatting sqref="O712:O713 O716">
    <cfRule type="expression" dxfId="1639" priority="4649" stopIfTrue="1">
      <formula>$D$6="Да"</formula>
    </cfRule>
    <cfRule type="colorScale" priority="4648">
      <colorScale>
        <cfvo type="min"/>
        <cfvo type="percentile" val="50"/>
        <cfvo type="max"/>
        <color rgb="FF63BE7B"/>
        <color rgb="FFFFEB84"/>
        <color rgb="FFF8696B"/>
      </colorScale>
    </cfRule>
  </conditionalFormatting>
  <conditionalFormatting sqref="O712:O713">
    <cfRule type="expression" dxfId="1638" priority="4647">
      <formula>$D$6="Нет"</formula>
    </cfRule>
  </conditionalFormatting>
  <conditionalFormatting sqref="O714">
    <cfRule type="expression" dxfId="1637" priority="159">
      <formula>$D$6="Нет"</formula>
    </cfRule>
    <cfRule type="colorScale" priority="160">
      <colorScale>
        <cfvo type="min"/>
        <cfvo type="percentile" val="50"/>
        <cfvo type="max"/>
        <color rgb="FF63BE7B"/>
        <color rgb="FFFFEB84"/>
        <color rgb="FFF8696B"/>
      </colorScale>
    </cfRule>
    <cfRule type="expression" dxfId="1636" priority="161" stopIfTrue="1">
      <formula>$D$6="Да"</formula>
    </cfRule>
  </conditionalFormatting>
  <conditionalFormatting sqref="O715">
    <cfRule type="colorScale" priority="4592">
      <colorScale>
        <cfvo type="min"/>
        <cfvo type="percentile" val="50"/>
        <cfvo type="max"/>
        <color rgb="FF63BE7B"/>
        <color rgb="FFFFEB84"/>
        <color rgb="FFF8696B"/>
      </colorScale>
    </cfRule>
    <cfRule type="expression" dxfId="1635" priority="4593" stopIfTrue="1">
      <formula>$D$6="Да"</formula>
    </cfRule>
  </conditionalFormatting>
  <conditionalFormatting sqref="O715:O716">
    <cfRule type="expression" dxfId="1634" priority="4591">
      <formula>$D$6="Нет"</formula>
    </cfRule>
  </conditionalFormatting>
  <conditionalFormatting sqref="O724:O726 O728">
    <cfRule type="expression" dxfId="1633" priority="4624" stopIfTrue="1">
      <formula>$D$6="Да"</formula>
    </cfRule>
    <cfRule type="colorScale" priority="4623">
      <colorScale>
        <cfvo type="min"/>
        <cfvo type="percentile" val="50"/>
        <cfvo type="max"/>
        <color rgb="FF63BE7B"/>
        <color rgb="FFFFEB84"/>
        <color rgb="FFF8696B"/>
      </colorScale>
    </cfRule>
  </conditionalFormatting>
  <conditionalFormatting sqref="O724:O728">
    <cfRule type="expression" dxfId="1632" priority="4588">
      <formula>$D$6="Нет"</formula>
    </cfRule>
  </conditionalFormatting>
  <conditionalFormatting sqref="O727">
    <cfRule type="colorScale" priority="4589">
      <colorScale>
        <cfvo type="min"/>
        <cfvo type="percentile" val="50"/>
        <cfvo type="max"/>
        <color rgb="FF63BE7B"/>
        <color rgb="FFFFEB84"/>
        <color rgb="FFF8696B"/>
      </colorScale>
    </cfRule>
    <cfRule type="expression" dxfId="1631" priority="4590" stopIfTrue="1">
      <formula>$D$6="Да"</formula>
    </cfRule>
  </conditionalFormatting>
  <conditionalFormatting sqref="O736:O738 O740">
    <cfRule type="expression" dxfId="1630" priority="4578" stopIfTrue="1">
      <formula>$D$6="Да"</formula>
    </cfRule>
    <cfRule type="colorScale" priority="4577">
      <colorScale>
        <cfvo type="min"/>
        <cfvo type="percentile" val="50"/>
        <cfvo type="max"/>
        <color rgb="FF63BE7B"/>
        <color rgb="FFFFEB84"/>
        <color rgb="FFF8696B"/>
      </colorScale>
    </cfRule>
  </conditionalFormatting>
  <conditionalFormatting sqref="O736:O740">
    <cfRule type="expression" dxfId="1629" priority="4551">
      <formula>$D$6="Нет"</formula>
    </cfRule>
  </conditionalFormatting>
  <conditionalFormatting sqref="O739">
    <cfRule type="expression" dxfId="1628" priority="4553" stopIfTrue="1">
      <formula>$D$6="Да"</formula>
    </cfRule>
    <cfRule type="colorScale" priority="4552">
      <colorScale>
        <cfvo type="min"/>
        <cfvo type="percentile" val="50"/>
        <cfvo type="max"/>
        <color rgb="FF63BE7B"/>
        <color rgb="FFFFEB84"/>
        <color rgb="FFF8696B"/>
      </colorScale>
    </cfRule>
  </conditionalFormatting>
  <conditionalFormatting sqref="O748:O750 O752">
    <cfRule type="expression" dxfId="1627" priority="4544" stopIfTrue="1">
      <formula>$D$6="Да"</formula>
    </cfRule>
    <cfRule type="colorScale" priority="4543">
      <colorScale>
        <cfvo type="min"/>
        <cfvo type="percentile" val="50"/>
        <cfvo type="max"/>
        <color rgb="FF63BE7B"/>
        <color rgb="FFFFEB84"/>
        <color rgb="FFF8696B"/>
      </colorScale>
    </cfRule>
  </conditionalFormatting>
  <conditionalFormatting sqref="O748:O752">
    <cfRule type="expression" dxfId="1626" priority="4517">
      <formula>$D$6="Нет"</formula>
    </cfRule>
  </conditionalFormatting>
  <conditionalFormatting sqref="O751">
    <cfRule type="colorScale" priority="4518">
      <colorScale>
        <cfvo type="min"/>
        <cfvo type="percentile" val="50"/>
        <cfvo type="max"/>
        <color rgb="FF63BE7B"/>
        <color rgb="FFFFEB84"/>
        <color rgb="FFF8696B"/>
      </colorScale>
    </cfRule>
    <cfRule type="expression" dxfId="1625" priority="4519" stopIfTrue="1">
      <formula>$D$6="Да"</formula>
    </cfRule>
  </conditionalFormatting>
  <conditionalFormatting sqref="O760:O762 O764">
    <cfRule type="colorScale" priority="4509">
      <colorScale>
        <cfvo type="min"/>
        <cfvo type="percentile" val="50"/>
        <cfvo type="max"/>
        <color rgb="FF63BE7B"/>
        <color rgb="FFFFEB84"/>
        <color rgb="FFF8696B"/>
      </colorScale>
    </cfRule>
    <cfRule type="expression" dxfId="1624" priority="4510" stopIfTrue="1">
      <formula>$D$6="Да"</formula>
    </cfRule>
  </conditionalFormatting>
  <conditionalFormatting sqref="O760:O764">
    <cfRule type="expression" dxfId="1623" priority="4483">
      <formula>$D$6="Нет"</formula>
    </cfRule>
  </conditionalFormatting>
  <conditionalFormatting sqref="O763">
    <cfRule type="colorScale" priority="4484">
      <colorScale>
        <cfvo type="min"/>
        <cfvo type="percentile" val="50"/>
        <cfvo type="max"/>
        <color rgb="FF63BE7B"/>
        <color rgb="FFFFEB84"/>
        <color rgb="FFF8696B"/>
      </colorScale>
    </cfRule>
    <cfRule type="expression" dxfId="1622" priority="4485" stopIfTrue="1">
      <formula>$D$6="Да"</formula>
    </cfRule>
  </conditionalFormatting>
  <conditionalFormatting sqref="O772:O774 O776">
    <cfRule type="expression" dxfId="1621" priority="4476" stopIfTrue="1">
      <formula>$D$6="Да"</formula>
    </cfRule>
    <cfRule type="colorScale" priority="4475">
      <colorScale>
        <cfvo type="min"/>
        <cfvo type="percentile" val="50"/>
        <cfvo type="max"/>
        <color rgb="FF63BE7B"/>
        <color rgb="FFFFEB84"/>
        <color rgb="FFF8696B"/>
      </colorScale>
    </cfRule>
  </conditionalFormatting>
  <conditionalFormatting sqref="O772:O776">
    <cfRule type="expression" dxfId="1620" priority="4418">
      <formula>$D$6="Нет"</formula>
    </cfRule>
  </conditionalFormatting>
  <conditionalFormatting sqref="O775">
    <cfRule type="colorScale" priority="4419">
      <colorScale>
        <cfvo type="min"/>
        <cfvo type="percentile" val="50"/>
        <cfvo type="max"/>
        <color rgb="FF63BE7B"/>
        <color rgb="FFFFEB84"/>
        <color rgb="FFF8696B"/>
      </colorScale>
    </cfRule>
    <cfRule type="expression" dxfId="1619" priority="4420" stopIfTrue="1">
      <formula>$D$6="Да"</formula>
    </cfRule>
  </conditionalFormatting>
  <conditionalFormatting sqref="O784:O786 O788">
    <cfRule type="colorScale" priority="4450">
      <colorScale>
        <cfvo type="min"/>
        <cfvo type="percentile" val="50"/>
        <cfvo type="max"/>
        <color rgb="FF63BE7B"/>
        <color rgb="FFFFEB84"/>
        <color rgb="FFF8696B"/>
      </colorScale>
    </cfRule>
    <cfRule type="expression" dxfId="1618" priority="4451" stopIfTrue="1">
      <formula>$D$6="Да"</formula>
    </cfRule>
  </conditionalFormatting>
  <conditionalFormatting sqref="O784:O788">
    <cfRule type="expression" dxfId="1617" priority="4415">
      <formula>$D$6="Нет"</formula>
    </cfRule>
  </conditionalFormatting>
  <conditionalFormatting sqref="O787">
    <cfRule type="expression" dxfId="1616" priority="4417" stopIfTrue="1">
      <formula>$D$6="Да"</formula>
    </cfRule>
    <cfRule type="colorScale" priority="4416">
      <colorScale>
        <cfvo type="min"/>
        <cfvo type="percentile" val="50"/>
        <cfvo type="max"/>
        <color rgb="FF63BE7B"/>
        <color rgb="FFFFEB84"/>
        <color rgb="FFF8696B"/>
      </colorScale>
    </cfRule>
  </conditionalFormatting>
  <conditionalFormatting sqref="O796:O798 O800">
    <cfRule type="expression" dxfId="1615" priority="4405" stopIfTrue="1">
      <formula>$D$6="Да"</formula>
    </cfRule>
    <cfRule type="colorScale" priority="4404">
      <colorScale>
        <cfvo type="min"/>
        <cfvo type="percentile" val="50"/>
        <cfvo type="max"/>
        <color rgb="FF63BE7B"/>
        <color rgb="FFFFEB84"/>
        <color rgb="FFF8696B"/>
      </colorScale>
    </cfRule>
  </conditionalFormatting>
  <conditionalFormatting sqref="O796:O800">
    <cfRule type="expression" dxfId="1614" priority="4378">
      <formula>$D$6="Нет"</formula>
    </cfRule>
  </conditionalFormatting>
  <conditionalFormatting sqref="O799">
    <cfRule type="colorScale" priority="4379">
      <colorScale>
        <cfvo type="min"/>
        <cfvo type="percentile" val="50"/>
        <cfvo type="max"/>
        <color rgb="FF63BE7B"/>
        <color rgb="FFFFEB84"/>
        <color rgb="FFF8696B"/>
      </colorScale>
    </cfRule>
    <cfRule type="expression" dxfId="1613" priority="4380" stopIfTrue="1">
      <formula>$D$6="Да"</formula>
    </cfRule>
  </conditionalFormatting>
  <conditionalFormatting sqref="O808:O810 O812">
    <cfRule type="expression" dxfId="1612" priority="4371" stopIfTrue="1">
      <formula>$D$6="Да"</formula>
    </cfRule>
    <cfRule type="colorScale" priority="4370">
      <colorScale>
        <cfvo type="min"/>
        <cfvo type="percentile" val="50"/>
        <cfvo type="max"/>
        <color rgb="FF63BE7B"/>
        <color rgb="FFFFEB84"/>
        <color rgb="FFF8696B"/>
      </colorScale>
    </cfRule>
  </conditionalFormatting>
  <conditionalFormatting sqref="O808:O812">
    <cfRule type="expression" dxfId="1611" priority="4344">
      <formula>$D$6="Нет"</formula>
    </cfRule>
  </conditionalFormatting>
  <conditionalFormatting sqref="O811">
    <cfRule type="colorScale" priority="4345">
      <colorScale>
        <cfvo type="min"/>
        <cfvo type="percentile" val="50"/>
        <cfvo type="max"/>
        <color rgb="FF63BE7B"/>
        <color rgb="FFFFEB84"/>
        <color rgb="FFF8696B"/>
      </colorScale>
    </cfRule>
    <cfRule type="expression" dxfId="1610" priority="4346" stopIfTrue="1">
      <formula>$D$6="Да"</formula>
    </cfRule>
  </conditionalFormatting>
  <conditionalFormatting sqref="O820:O822 O824">
    <cfRule type="expression" dxfId="1609" priority="4337" stopIfTrue="1">
      <formula>$D$6="Да"</formula>
    </cfRule>
    <cfRule type="colorScale" priority="4336">
      <colorScale>
        <cfvo type="min"/>
        <cfvo type="percentile" val="50"/>
        <cfvo type="max"/>
        <color rgb="FF63BE7B"/>
        <color rgb="FFFFEB84"/>
        <color rgb="FFF8696B"/>
      </colorScale>
    </cfRule>
  </conditionalFormatting>
  <conditionalFormatting sqref="O820:O824">
    <cfRule type="expression" dxfId="1608" priority="4310">
      <formula>$D$6="Нет"</formula>
    </cfRule>
  </conditionalFormatting>
  <conditionalFormatting sqref="O823">
    <cfRule type="colorScale" priority="4311">
      <colorScale>
        <cfvo type="min"/>
        <cfvo type="percentile" val="50"/>
        <cfvo type="max"/>
        <color rgb="FF63BE7B"/>
        <color rgb="FFFFEB84"/>
        <color rgb="FFF8696B"/>
      </colorScale>
    </cfRule>
    <cfRule type="expression" dxfId="1607" priority="4312" stopIfTrue="1">
      <formula>$D$6="Да"</formula>
    </cfRule>
  </conditionalFormatting>
  <conditionalFormatting sqref="O831:O833 O835">
    <cfRule type="expression" dxfId="1606" priority="4093" stopIfTrue="1">
      <formula>$D$6="Да"</formula>
    </cfRule>
    <cfRule type="colorScale" priority="4092">
      <colorScale>
        <cfvo type="min"/>
        <cfvo type="percentile" val="50"/>
        <cfvo type="max"/>
        <color rgb="FF63BE7B"/>
        <color rgb="FFFFEB84"/>
        <color rgb="FFF8696B"/>
      </colorScale>
    </cfRule>
  </conditionalFormatting>
  <conditionalFormatting sqref="O831:O835">
    <cfRule type="expression" dxfId="1605" priority="4066">
      <formula>$D$6="Нет"</formula>
    </cfRule>
  </conditionalFormatting>
  <conditionalFormatting sqref="O834">
    <cfRule type="expression" dxfId="1604" priority="4068" stopIfTrue="1">
      <formula>$D$6="Да"</formula>
    </cfRule>
    <cfRule type="colorScale" priority="4067">
      <colorScale>
        <cfvo type="min"/>
        <cfvo type="percentile" val="50"/>
        <cfvo type="max"/>
        <color rgb="FF63BE7B"/>
        <color rgb="FFFFEB84"/>
        <color rgb="FFF8696B"/>
      </colorScale>
    </cfRule>
  </conditionalFormatting>
  <conditionalFormatting sqref="O843:O845 O847">
    <cfRule type="colorScale" priority="4058">
      <colorScale>
        <cfvo type="min"/>
        <cfvo type="percentile" val="50"/>
        <cfvo type="max"/>
        <color rgb="FF63BE7B"/>
        <color rgb="FFFFEB84"/>
        <color rgb="FFF8696B"/>
      </colorScale>
    </cfRule>
    <cfRule type="expression" dxfId="1603" priority="4059" stopIfTrue="1">
      <formula>$D$6="Да"</formula>
    </cfRule>
  </conditionalFormatting>
  <conditionalFormatting sqref="O843:O847">
    <cfRule type="expression" dxfId="1602" priority="4032">
      <formula>$D$6="Нет"</formula>
    </cfRule>
  </conditionalFormatting>
  <conditionalFormatting sqref="O846">
    <cfRule type="expression" dxfId="1601" priority="4034" stopIfTrue="1">
      <formula>$D$6="Да"</formula>
    </cfRule>
    <cfRule type="colorScale" priority="4033">
      <colorScale>
        <cfvo type="min"/>
        <cfvo type="percentile" val="50"/>
        <cfvo type="max"/>
        <color rgb="FF63BE7B"/>
        <color rgb="FFFFEB84"/>
        <color rgb="FFF8696B"/>
      </colorScale>
    </cfRule>
  </conditionalFormatting>
  <conditionalFormatting sqref="O855:O857 O859">
    <cfRule type="expression" dxfId="1600" priority="4025" stopIfTrue="1">
      <formula>$D$6="Да"</formula>
    </cfRule>
    <cfRule type="colorScale" priority="4024">
      <colorScale>
        <cfvo type="min"/>
        <cfvo type="percentile" val="50"/>
        <cfvo type="max"/>
        <color rgb="FF63BE7B"/>
        <color rgb="FFFFEB84"/>
        <color rgb="FFF8696B"/>
      </colorScale>
    </cfRule>
  </conditionalFormatting>
  <conditionalFormatting sqref="O855:O859">
    <cfRule type="expression" dxfId="1599" priority="3998">
      <formula>$D$6="Нет"</formula>
    </cfRule>
  </conditionalFormatting>
  <conditionalFormatting sqref="O858">
    <cfRule type="expression" dxfId="1598" priority="4000" stopIfTrue="1">
      <formula>$D$6="Да"</formula>
    </cfRule>
    <cfRule type="colorScale" priority="3999">
      <colorScale>
        <cfvo type="min"/>
        <cfvo type="percentile" val="50"/>
        <cfvo type="max"/>
        <color rgb="FF63BE7B"/>
        <color rgb="FFFFEB84"/>
        <color rgb="FFF8696B"/>
      </colorScale>
    </cfRule>
  </conditionalFormatting>
  <conditionalFormatting sqref="O868:O870 O872">
    <cfRule type="colorScale" priority="3549">
      <colorScale>
        <cfvo type="min"/>
        <cfvo type="percentile" val="50"/>
        <cfvo type="max"/>
        <color rgb="FF63BE7B"/>
        <color rgb="FFFFEB84"/>
        <color rgb="FFF8696B"/>
      </colorScale>
    </cfRule>
    <cfRule type="expression" dxfId="1597" priority="3550" stopIfTrue="1">
      <formula>$D$6="Да"</formula>
    </cfRule>
  </conditionalFormatting>
  <conditionalFormatting sqref="O868:O872">
    <cfRule type="expression" dxfId="1596" priority="3492">
      <formula>$D$6="Нет"</formula>
    </cfRule>
  </conditionalFormatting>
  <conditionalFormatting sqref="O871">
    <cfRule type="colorScale" priority="3493">
      <colorScale>
        <cfvo type="min"/>
        <cfvo type="percentile" val="50"/>
        <cfvo type="max"/>
        <color rgb="FF63BE7B"/>
        <color rgb="FFFFEB84"/>
        <color rgb="FFF8696B"/>
      </colorScale>
    </cfRule>
    <cfRule type="expression" dxfId="1595" priority="3494" stopIfTrue="1">
      <formula>$D$6="Да"</formula>
    </cfRule>
  </conditionalFormatting>
  <conditionalFormatting sqref="O880:O882 O884">
    <cfRule type="colorScale" priority="3524">
      <colorScale>
        <cfvo type="min"/>
        <cfvo type="percentile" val="50"/>
        <cfvo type="max"/>
        <color rgb="FF63BE7B"/>
        <color rgb="FFFFEB84"/>
        <color rgb="FFF8696B"/>
      </colorScale>
    </cfRule>
    <cfRule type="expression" dxfId="1594" priority="3525" stopIfTrue="1">
      <formula>$D$6="Да"</formula>
    </cfRule>
  </conditionalFormatting>
  <conditionalFormatting sqref="O880:O884">
    <cfRule type="expression" dxfId="1593" priority="3489">
      <formula>$D$6="Нет"</formula>
    </cfRule>
  </conditionalFormatting>
  <conditionalFormatting sqref="O883">
    <cfRule type="expression" dxfId="1592" priority="3491" stopIfTrue="1">
      <formula>$D$6="Да"</formula>
    </cfRule>
    <cfRule type="colorScale" priority="3490">
      <colorScale>
        <cfvo type="min"/>
        <cfvo type="percentile" val="50"/>
        <cfvo type="max"/>
        <color rgb="FF63BE7B"/>
        <color rgb="FFFFEB84"/>
        <color rgb="FFF8696B"/>
      </colorScale>
    </cfRule>
  </conditionalFormatting>
  <conditionalFormatting sqref="O892:O894 O896">
    <cfRule type="expression" dxfId="1591" priority="3479" stopIfTrue="1">
      <formula>$D$6="Да"</formula>
    </cfRule>
    <cfRule type="colorScale" priority="3478">
      <colorScale>
        <cfvo type="min"/>
        <cfvo type="percentile" val="50"/>
        <cfvo type="max"/>
        <color rgb="FF63BE7B"/>
        <color rgb="FFFFEB84"/>
        <color rgb="FFF8696B"/>
      </colorScale>
    </cfRule>
  </conditionalFormatting>
  <conditionalFormatting sqref="O892:O896">
    <cfRule type="expression" dxfId="1590" priority="3452">
      <formula>$D$6="Нет"</formula>
    </cfRule>
  </conditionalFormatting>
  <conditionalFormatting sqref="O895">
    <cfRule type="expression" dxfId="1589" priority="3454" stopIfTrue="1">
      <formula>$D$6="Да"</formula>
    </cfRule>
    <cfRule type="colorScale" priority="3453">
      <colorScale>
        <cfvo type="min"/>
        <cfvo type="percentile" val="50"/>
        <cfvo type="max"/>
        <color rgb="FF63BE7B"/>
        <color rgb="FFFFEB84"/>
        <color rgb="FFF8696B"/>
      </colorScale>
    </cfRule>
  </conditionalFormatting>
  <conditionalFormatting sqref="O904:O906 O908">
    <cfRule type="colorScale" priority="3444">
      <colorScale>
        <cfvo type="min"/>
        <cfvo type="percentile" val="50"/>
        <cfvo type="max"/>
        <color rgb="FF63BE7B"/>
        <color rgb="FFFFEB84"/>
        <color rgb="FFF8696B"/>
      </colorScale>
    </cfRule>
    <cfRule type="expression" dxfId="1588" priority="3445" stopIfTrue="1">
      <formula>$D$6="Да"</formula>
    </cfRule>
  </conditionalFormatting>
  <conditionalFormatting sqref="O904:O908">
    <cfRule type="expression" dxfId="1587" priority="3418">
      <formula>$D$6="Нет"</formula>
    </cfRule>
  </conditionalFormatting>
  <conditionalFormatting sqref="O907">
    <cfRule type="expression" dxfId="1586" priority="3420" stopIfTrue="1">
      <formula>$D$6="Да"</formula>
    </cfRule>
    <cfRule type="colorScale" priority="3419">
      <colorScale>
        <cfvo type="min"/>
        <cfvo type="percentile" val="50"/>
        <cfvo type="max"/>
        <color rgb="FF63BE7B"/>
        <color rgb="FFFFEB84"/>
        <color rgb="FFF8696B"/>
      </colorScale>
    </cfRule>
  </conditionalFormatting>
  <conditionalFormatting sqref="O916:O918 O920">
    <cfRule type="colorScale" priority="3410">
      <colorScale>
        <cfvo type="min"/>
        <cfvo type="percentile" val="50"/>
        <cfvo type="max"/>
        <color rgb="FF63BE7B"/>
        <color rgb="FFFFEB84"/>
        <color rgb="FFF8696B"/>
      </colorScale>
    </cfRule>
    <cfRule type="expression" dxfId="1585" priority="3411" stopIfTrue="1">
      <formula>$D$6="Да"</formula>
    </cfRule>
  </conditionalFormatting>
  <conditionalFormatting sqref="O916:O920">
    <cfRule type="expression" dxfId="1584" priority="3384">
      <formula>$D$6="Нет"</formula>
    </cfRule>
  </conditionalFormatting>
  <conditionalFormatting sqref="O919">
    <cfRule type="colorScale" priority="3385">
      <colorScale>
        <cfvo type="min"/>
        <cfvo type="percentile" val="50"/>
        <cfvo type="max"/>
        <color rgb="FF63BE7B"/>
        <color rgb="FFFFEB84"/>
        <color rgb="FFF8696B"/>
      </colorScale>
    </cfRule>
    <cfRule type="expression" dxfId="1583" priority="3386" stopIfTrue="1">
      <formula>$D$6="Да"</formula>
    </cfRule>
  </conditionalFormatting>
  <conditionalFormatting sqref="O927:O929 O931">
    <cfRule type="colorScale" priority="3376">
      <colorScale>
        <cfvo type="min"/>
        <cfvo type="percentile" val="50"/>
        <cfvo type="max"/>
        <color rgb="FF63BE7B"/>
        <color rgb="FFFFEB84"/>
        <color rgb="FFF8696B"/>
      </colorScale>
    </cfRule>
    <cfRule type="expression" dxfId="1582" priority="3377" stopIfTrue="1">
      <formula>$D$6="Да"</formula>
    </cfRule>
  </conditionalFormatting>
  <conditionalFormatting sqref="O927:O931">
    <cfRule type="expression" dxfId="1581" priority="3350">
      <formula>$D$6="Нет"</formula>
    </cfRule>
  </conditionalFormatting>
  <conditionalFormatting sqref="O930">
    <cfRule type="expression" dxfId="1580" priority="3352" stopIfTrue="1">
      <formula>$D$6="Да"</formula>
    </cfRule>
    <cfRule type="colorScale" priority="3351">
      <colorScale>
        <cfvo type="min"/>
        <cfvo type="percentile" val="50"/>
        <cfvo type="max"/>
        <color rgb="FF63BE7B"/>
        <color rgb="FFFFEB84"/>
        <color rgb="FFF8696B"/>
      </colorScale>
    </cfRule>
  </conditionalFormatting>
  <conditionalFormatting sqref="O940:O942 O944">
    <cfRule type="expression" dxfId="1579" priority="3088" stopIfTrue="1">
      <formula>$D$6="Да"</formula>
    </cfRule>
    <cfRule type="colorScale" priority="3087">
      <colorScale>
        <cfvo type="min"/>
        <cfvo type="percentile" val="50"/>
        <cfvo type="max"/>
        <color rgb="FF63BE7B"/>
        <color rgb="FFFFEB84"/>
        <color rgb="FFF8696B"/>
      </colorScale>
    </cfRule>
  </conditionalFormatting>
  <conditionalFormatting sqref="O940:O944">
    <cfRule type="expression" dxfId="1578" priority="3030">
      <formula>$D$6="Нет"</formula>
    </cfRule>
  </conditionalFormatting>
  <conditionalFormatting sqref="O943">
    <cfRule type="colorScale" priority="3031">
      <colorScale>
        <cfvo type="min"/>
        <cfvo type="percentile" val="50"/>
        <cfvo type="max"/>
        <color rgb="FF63BE7B"/>
        <color rgb="FFFFEB84"/>
        <color rgb="FFF8696B"/>
      </colorScale>
    </cfRule>
    <cfRule type="expression" dxfId="1577" priority="3032" stopIfTrue="1">
      <formula>$D$6="Да"</formula>
    </cfRule>
  </conditionalFormatting>
  <conditionalFormatting sqref="O952:O954 O956">
    <cfRule type="expression" dxfId="1576" priority="3063" stopIfTrue="1">
      <formula>$D$6="Да"</formula>
    </cfRule>
    <cfRule type="colorScale" priority="3062">
      <colorScale>
        <cfvo type="min"/>
        <cfvo type="percentile" val="50"/>
        <cfvo type="max"/>
        <color rgb="FF63BE7B"/>
        <color rgb="FFFFEB84"/>
        <color rgb="FFF8696B"/>
      </colorScale>
    </cfRule>
  </conditionalFormatting>
  <conditionalFormatting sqref="O952:O956">
    <cfRule type="expression" dxfId="1575" priority="3027">
      <formula>$D$6="Нет"</formula>
    </cfRule>
  </conditionalFormatting>
  <conditionalFormatting sqref="O955">
    <cfRule type="colorScale" priority="3028">
      <colorScale>
        <cfvo type="min"/>
        <cfvo type="percentile" val="50"/>
        <cfvo type="max"/>
        <color rgb="FF63BE7B"/>
        <color rgb="FFFFEB84"/>
        <color rgb="FFF8696B"/>
      </colorScale>
    </cfRule>
    <cfRule type="expression" dxfId="1574" priority="3029" stopIfTrue="1">
      <formula>$D$6="Да"</formula>
    </cfRule>
  </conditionalFormatting>
  <conditionalFormatting sqref="O964:O966 O968">
    <cfRule type="expression" dxfId="1573" priority="3017" stopIfTrue="1">
      <formula>$D$6="Да"</formula>
    </cfRule>
    <cfRule type="colorScale" priority="3016">
      <colorScale>
        <cfvo type="min"/>
        <cfvo type="percentile" val="50"/>
        <cfvo type="max"/>
        <color rgb="FF63BE7B"/>
        <color rgb="FFFFEB84"/>
        <color rgb="FFF8696B"/>
      </colorScale>
    </cfRule>
  </conditionalFormatting>
  <conditionalFormatting sqref="O964:O968">
    <cfRule type="expression" dxfId="1572" priority="2990">
      <formula>$D$6="Нет"</formula>
    </cfRule>
  </conditionalFormatting>
  <conditionalFormatting sqref="O967">
    <cfRule type="colorScale" priority="2991">
      <colorScale>
        <cfvo type="min"/>
        <cfvo type="percentile" val="50"/>
        <cfvo type="max"/>
        <color rgb="FF63BE7B"/>
        <color rgb="FFFFEB84"/>
        <color rgb="FFF8696B"/>
      </colorScale>
    </cfRule>
    <cfRule type="expression" dxfId="1571" priority="2992" stopIfTrue="1">
      <formula>$D$6="Да"</formula>
    </cfRule>
  </conditionalFormatting>
  <conditionalFormatting sqref="O976:O978 O980">
    <cfRule type="colorScale" priority="2982">
      <colorScale>
        <cfvo type="min"/>
        <cfvo type="percentile" val="50"/>
        <cfvo type="max"/>
        <color rgb="FF63BE7B"/>
        <color rgb="FFFFEB84"/>
        <color rgb="FFF8696B"/>
      </colorScale>
    </cfRule>
    <cfRule type="expression" dxfId="1570" priority="2983" stopIfTrue="1">
      <formula>$D$6="Да"</formula>
    </cfRule>
  </conditionalFormatting>
  <conditionalFormatting sqref="O976:O980">
    <cfRule type="expression" dxfId="1569" priority="2956">
      <formula>$D$6="Нет"</formula>
    </cfRule>
  </conditionalFormatting>
  <conditionalFormatting sqref="O979">
    <cfRule type="colorScale" priority="2957">
      <colorScale>
        <cfvo type="min"/>
        <cfvo type="percentile" val="50"/>
        <cfvo type="max"/>
        <color rgb="FF63BE7B"/>
        <color rgb="FFFFEB84"/>
        <color rgb="FFF8696B"/>
      </colorScale>
    </cfRule>
    <cfRule type="expression" dxfId="1568" priority="2958" stopIfTrue="1">
      <formula>$D$6="Да"</formula>
    </cfRule>
  </conditionalFormatting>
  <conditionalFormatting sqref="O988:O990 O992">
    <cfRule type="colorScale" priority="2948">
      <colorScale>
        <cfvo type="min"/>
        <cfvo type="percentile" val="50"/>
        <cfvo type="max"/>
        <color rgb="FF63BE7B"/>
        <color rgb="FFFFEB84"/>
        <color rgb="FFF8696B"/>
      </colorScale>
    </cfRule>
    <cfRule type="expression" dxfId="1567" priority="2949" stopIfTrue="1">
      <formula>$D$6="Да"</formula>
    </cfRule>
  </conditionalFormatting>
  <conditionalFormatting sqref="O988:O992">
    <cfRule type="expression" dxfId="1566" priority="2922">
      <formula>$D$6="Нет"</formula>
    </cfRule>
  </conditionalFormatting>
  <conditionalFormatting sqref="O991">
    <cfRule type="colorScale" priority="2923">
      <colorScale>
        <cfvo type="min"/>
        <cfvo type="percentile" val="50"/>
        <cfvo type="max"/>
        <color rgb="FF63BE7B"/>
        <color rgb="FFFFEB84"/>
        <color rgb="FFF8696B"/>
      </colorScale>
    </cfRule>
    <cfRule type="expression" dxfId="1565" priority="2924" stopIfTrue="1">
      <formula>$D$6="Да"</formula>
    </cfRule>
  </conditionalFormatting>
  <conditionalFormatting sqref="O999:O1001 O1003">
    <cfRule type="colorScale" priority="2914">
      <colorScale>
        <cfvo type="min"/>
        <cfvo type="percentile" val="50"/>
        <cfvo type="max"/>
        <color rgb="FF63BE7B"/>
        <color rgb="FFFFEB84"/>
        <color rgb="FFF8696B"/>
      </colorScale>
    </cfRule>
    <cfRule type="expression" dxfId="1564" priority="2915" stopIfTrue="1">
      <formula>$D$6="Да"</formula>
    </cfRule>
  </conditionalFormatting>
  <conditionalFormatting sqref="O999:O1003">
    <cfRule type="expression" dxfId="1563" priority="2888">
      <formula>$D$6="Нет"</formula>
    </cfRule>
  </conditionalFormatting>
  <conditionalFormatting sqref="O1002">
    <cfRule type="expression" dxfId="1562" priority="2890" stopIfTrue="1">
      <formula>$D$6="Да"</formula>
    </cfRule>
    <cfRule type="colorScale" priority="2889">
      <colorScale>
        <cfvo type="min"/>
        <cfvo type="percentile" val="50"/>
        <cfvo type="max"/>
        <color rgb="FF63BE7B"/>
        <color rgb="FFFFEB84"/>
        <color rgb="FFF8696B"/>
      </colorScale>
    </cfRule>
  </conditionalFormatting>
  <conditionalFormatting sqref="O1010:O1012 O1014">
    <cfRule type="expression" dxfId="1561" priority="2752" stopIfTrue="1">
      <formula>$D$6="Да"</formula>
    </cfRule>
    <cfRule type="colorScale" priority="2751">
      <colorScale>
        <cfvo type="min"/>
        <cfvo type="percentile" val="50"/>
        <cfvo type="max"/>
        <color rgb="FF63BE7B"/>
        <color rgb="FFFFEB84"/>
        <color rgb="FFF8696B"/>
      </colorScale>
    </cfRule>
  </conditionalFormatting>
  <conditionalFormatting sqref="O1010:O1014">
    <cfRule type="expression" dxfId="1560" priority="2694">
      <formula>$D$6="Нет"</formula>
    </cfRule>
  </conditionalFormatting>
  <conditionalFormatting sqref="O1013">
    <cfRule type="expression" dxfId="1559" priority="2696" stopIfTrue="1">
      <formula>$D$6="Да"</formula>
    </cfRule>
    <cfRule type="colorScale" priority="2695">
      <colorScale>
        <cfvo type="min"/>
        <cfvo type="percentile" val="50"/>
        <cfvo type="max"/>
        <color rgb="FF63BE7B"/>
        <color rgb="FFFFEB84"/>
        <color rgb="FFF8696B"/>
      </colorScale>
    </cfRule>
  </conditionalFormatting>
  <conditionalFormatting sqref="O1022:O1024 O1026">
    <cfRule type="colorScale" priority="2726">
      <colorScale>
        <cfvo type="min"/>
        <cfvo type="percentile" val="50"/>
        <cfvo type="max"/>
        <color rgb="FF63BE7B"/>
        <color rgb="FFFFEB84"/>
        <color rgb="FFF8696B"/>
      </colorScale>
    </cfRule>
    <cfRule type="expression" dxfId="1558" priority="2727" stopIfTrue="1">
      <formula>$D$6="Да"</formula>
    </cfRule>
  </conditionalFormatting>
  <conditionalFormatting sqref="O1022:O1026">
    <cfRule type="expression" dxfId="1557" priority="2691">
      <formula>$D$6="Нет"</formula>
    </cfRule>
  </conditionalFormatting>
  <conditionalFormatting sqref="O1025">
    <cfRule type="colorScale" priority="2692">
      <colorScale>
        <cfvo type="min"/>
        <cfvo type="percentile" val="50"/>
        <cfvo type="max"/>
        <color rgb="FF63BE7B"/>
        <color rgb="FFFFEB84"/>
        <color rgb="FFF8696B"/>
      </colorScale>
    </cfRule>
    <cfRule type="expression" dxfId="1556" priority="2693" stopIfTrue="1">
      <formula>$D$6="Да"</formula>
    </cfRule>
  </conditionalFormatting>
  <conditionalFormatting sqref="O1034:O1036 O1038">
    <cfRule type="expression" dxfId="1555" priority="2681" stopIfTrue="1">
      <formula>$D$6="Да"</formula>
    </cfRule>
    <cfRule type="colorScale" priority="2680">
      <colorScale>
        <cfvo type="min"/>
        <cfvo type="percentile" val="50"/>
        <cfvo type="max"/>
        <color rgb="FF63BE7B"/>
        <color rgb="FFFFEB84"/>
        <color rgb="FFF8696B"/>
      </colorScale>
    </cfRule>
  </conditionalFormatting>
  <conditionalFormatting sqref="O1034:O1038">
    <cfRule type="expression" dxfId="1554" priority="2654">
      <formula>$D$6="Нет"</formula>
    </cfRule>
  </conditionalFormatting>
  <conditionalFormatting sqref="O1037">
    <cfRule type="colorScale" priority="2655">
      <colorScale>
        <cfvo type="min"/>
        <cfvo type="percentile" val="50"/>
        <cfvo type="max"/>
        <color rgb="FF63BE7B"/>
        <color rgb="FFFFEB84"/>
        <color rgb="FFF8696B"/>
      </colorScale>
    </cfRule>
    <cfRule type="expression" dxfId="1553" priority="2656" stopIfTrue="1">
      <formula>$D$6="Да"</formula>
    </cfRule>
  </conditionalFormatting>
  <conditionalFormatting sqref="O1046:O1048 O1050">
    <cfRule type="expression" dxfId="1552" priority="2647" stopIfTrue="1">
      <formula>$D$6="Да"</formula>
    </cfRule>
    <cfRule type="colorScale" priority="2646">
      <colorScale>
        <cfvo type="min"/>
        <cfvo type="percentile" val="50"/>
        <cfvo type="max"/>
        <color rgb="FF63BE7B"/>
        <color rgb="FFFFEB84"/>
        <color rgb="FFF8696B"/>
      </colorScale>
    </cfRule>
  </conditionalFormatting>
  <conditionalFormatting sqref="O1046:O1050">
    <cfRule type="expression" dxfId="1551" priority="2620">
      <formula>$D$6="Нет"</formula>
    </cfRule>
  </conditionalFormatting>
  <conditionalFormatting sqref="O1049">
    <cfRule type="expression" dxfId="1550" priority="2622" stopIfTrue="1">
      <formula>$D$6="Да"</formula>
    </cfRule>
    <cfRule type="colorScale" priority="2621">
      <colorScale>
        <cfvo type="min"/>
        <cfvo type="percentile" val="50"/>
        <cfvo type="max"/>
        <color rgb="FF63BE7B"/>
        <color rgb="FFFFEB84"/>
        <color rgb="FFF8696B"/>
      </colorScale>
    </cfRule>
  </conditionalFormatting>
  <conditionalFormatting sqref="O1059:O1061 O1063">
    <cfRule type="expression" dxfId="1549" priority="2613" stopIfTrue="1">
      <formula>$D$6="Да"</formula>
    </cfRule>
    <cfRule type="colorScale" priority="2612">
      <colorScale>
        <cfvo type="min"/>
        <cfvo type="percentile" val="50"/>
        <cfvo type="max"/>
        <color rgb="FF63BE7B"/>
        <color rgb="FFFFEB84"/>
        <color rgb="FFF8696B"/>
      </colorScale>
    </cfRule>
  </conditionalFormatting>
  <conditionalFormatting sqref="O1059:O1063">
    <cfRule type="expression" dxfId="1548" priority="2586">
      <formula>$D$6="Нет"</formula>
    </cfRule>
  </conditionalFormatting>
  <conditionalFormatting sqref="O1062">
    <cfRule type="colorScale" priority="2587">
      <colorScale>
        <cfvo type="min"/>
        <cfvo type="percentile" val="50"/>
        <cfvo type="max"/>
        <color rgb="FF63BE7B"/>
        <color rgb="FFFFEB84"/>
        <color rgb="FFF8696B"/>
      </colorScale>
    </cfRule>
    <cfRule type="expression" dxfId="1547" priority="2588" stopIfTrue="1">
      <formula>$D$6="Да"</formula>
    </cfRule>
  </conditionalFormatting>
  <conditionalFormatting sqref="O1070:O1072 O1074">
    <cfRule type="colorScale" priority="2578">
      <colorScale>
        <cfvo type="min"/>
        <cfvo type="percentile" val="50"/>
        <cfvo type="max"/>
        <color rgb="FF63BE7B"/>
        <color rgb="FFFFEB84"/>
        <color rgb="FFF8696B"/>
      </colorScale>
    </cfRule>
    <cfRule type="expression" dxfId="1546" priority="2579" stopIfTrue="1">
      <formula>$D$6="Да"</formula>
    </cfRule>
  </conditionalFormatting>
  <conditionalFormatting sqref="O1070:O1074">
    <cfRule type="expression" dxfId="1545" priority="2552">
      <formula>$D$6="Нет"</formula>
    </cfRule>
  </conditionalFormatting>
  <conditionalFormatting sqref="O1073">
    <cfRule type="colorScale" priority="2553">
      <colorScale>
        <cfvo type="min"/>
        <cfvo type="percentile" val="50"/>
        <cfvo type="max"/>
        <color rgb="FF63BE7B"/>
        <color rgb="FFFFEB84"/>
        <color rgb="FFF8696B"/>
      </colorScale>
    </cfRule>
    <cfRule type="expression" dxfId="1544" priority="2554" stopIfTrue="1">
      <formula>$D$6="Да"</formula>
    </cfRule>
  </conditionalFormatting>
  <conditionalFormatting sqref="O1081:O1083 O1085">
    <cfRule type="expression" dxfId="1543" priority="2164" stopIfTrue="1">
      <formula>$D$6="Да"</formula>
    </cfRule>
    <cfRule type="colorScale" priority="2163">
      <colorScale>
        <cfvo type="min"/>
        <cfvo type="percentile" val="50"/>
        <cfvo type="max"/>
        <color rgb="FF63BE7B"/>
        <color rgb="FFFFEB84"/>
        <color rgb="FFF8696B"/>
      </colorScale>
    </cfRule>
  </conditionalFormatting>
  <conditionalFormatting sqref="O1081:O1085">
    <cfRule type="expression" dxfId="1542" priority="2137">
      <formula>$D$6="Нет"</formula>
    </cfRule>
  </conditionalFormatting>
  <conditionalFormatting sqref="O1084">
    <cfRule type="colorScale" priority="2138">
      <colorScale>
        <cfvo type="min"/>
        <cfvo type="percentile" val="50"/>
        <cfvo type="max"/>
        <color rgb="FF63BE7B"/>
        <color rgb="FFFFEB84"/>
        <color rgb="FFF8696B"/>
      </colorScale>
    </cfRule>
    <cfRule type="expression" dxfId="1541" priority="2139" stopIfTrue="1">
      <formula>$D$6="Да"</formula>
    </cfRule>
  </conditionalFormatting>
  <conditionalFormatting sqref="O1092:O1094 O1096">
    <cfRule type="expression" dxfId="1540" priority="2130" stopIfTrue="1">
      <formula>$D$6="Да"</formula>
    </cfRule>
    <cfRule type="colorScale" priority="2129">
      <colorScale>
        <cfvo type="min"/>
        <cfvo type="percentile" val="50"/>
        <cfvo type="max"/>
        <color rgb="FF63BE7B"/>
        <color rgb="FFFFEB84"/>
        <color rgb="FFF8696B"/>
      </colorScale>
    </cfRule>
  </conditionalFormatting>
  <conditionalFormatting sqref="O1092:O1096">
    <cfRule type="expression" dxfId="1539" priority="2103">
      <formula>$D$6="Нет"</formula>
    </cfRule>
  </conditionalFormatting>
  <conditionalFormatting sqref="O1095">
    <cfRule type="expression" dxfId="1538" priority="2105" stopIfTrue="1">
      <formula>$D$6="Да"</formula>
    </cfRule>
    <cfRule type="colorScale" priority="2104">
      <colorScale>
        <cfvo type="min"/>
        <cfvo type="percentile" val="50"/>
        <cfvo type="max"/>
        <color rgb="FF63BE7B"/>
        <color rgb="FFFFEB84"/>
        <color rgb="FFF8696B"/>
      </colorScale>
    </cfRule>
  </conditionalFormatting>
  <conditionalFormatting sqref="O1103:O1105 O1107">
    <cfRule type="expression" dxfId="1537" priority="2051" stopIfTrue="1">
      <formula>$D$6="Да"</formula>
    </cfRule>
    <cfRule type="colorScale" priority="2050">
      <colorScale>
        <cfvo type="min"/>
        <cfvo type="percentile" val="50"/>
        <cfvo type="max"/>
        <color rgb="FF63BE7B"/>
        <color rgb="FFFFEB84"/>
        <color rgb="FFF8696B"/>
      </colorScale>
    </cfRule>
  </conditionalFormatting>
  <conditionalFormatting sqref="O1103:O1107">
    <cfRule type="expression" dxfId="1536" priority="2024">
      <formula>$D$6="Нет"</formula>
    </cfRule>
  </conditionalFormatting>
  <conditionalFormatting sqref="O1106">
    <cfRule type="expression" dxfId="1535" priority="2026" stopIfTrue="1">
      <formula>$D$6="Да"</formula>
    </cfRule>
    <cfRule type="colorScale" priority="2025">
      <colorScale>
        <cfvo type="min"/>
        <cfvo type="percentile" val="50"/>
        <cfvo type="max"/>
        <color rgb="FF63BE7B"/>
        <color rgb="FFFFEB84"/>
        <color rgb="FFF8696B"/>
      </colorScale>
    </cfRule>
  </conditionalFormatting>
  <conditionalFormatting sqref="O1114:O1116 O1118">
    <cfRule type="expression" dxfId="1534" priority="2017" stopIfTrue="1">
      <formula>$D$6="Да"</formula>
    </cfRule>
    <cfRule type="colorScale" priority="2016">
      <colorScale>
        <cfvo type="min"/>
        <cfvo type="percentile" val="50"/>
        <cfvo type="max"/>
        <color rgb="FF63BE7B"/>
        <color rgb="FFFFEB84"/>
        <color rgb="FFF8696B"/>
      </colorScale>
    </cfRule>
  </conditionalFormatting>
  <conditionalFormatting sqref="O1114:O1118">
    <cfRule type="expression" dxfId="1533" priority="1990">
      <formula>$D$6="Нет"</formula>
    </cfRule>
  </conditionalFormatting>
  <conditionalFormatting sqref="O1117">
    <cfRule type="expression" dxfId="1532" priority="1992" stopIfTrue="1">
      <formula>$D$6="Да"</formula>
    </cfRule>
    <cfRule type="colorScale" priority="1991">
      <colorScale>
        <cfvo type="min"/>
        <cfvo type="percentile" val="50"/>
        <cfvo type="max"/>
        <color rgb="FF63BE7B"/>
        <color rgb="FFFFEB84"/>
        <color rgb="FFF8696B"/>
      </colorScale>
    </cfRule>
  </conditionalFormatting>
  <conditionalFormatting sqref="O1125:O1127 O1129">
    <cfRule type="colorScale" priority="1937">
      <colorScale>
        <cfvo type="min"/>
        <cfvo type="percentile" val="50"/>
        <cfvo type="max"/>
        <color rgb="FF63BE7B"/>
        <color rgb="FFFFEB84"/>
        <color rgb="FFF8696B"/>
      </colorScale>
    </cfRule>
    <cfRule type="expression" dxfId="1531" priority="1938" stopIfTrue="1">
      <formula>$D$6="Да"</formula>
    </cfRule>
  </conditionalFormatting>
  <conditionalFormatting sqref="O1125:O1129">
    <cfRule type="expression" dxfId="1530" priority="1911">
      <formula>$D$6="Нет"</formula>
    </cfRule>
  </conditionalFormatting>
  <conditionalFormatting sqref="O1128">
    <cfRule type="colorScale" priority="1912">
      <colorScale>
        <cfvo type="min"/>
        <cfvo type="percentile" val="50"/>
        <cfvo type="max"/>
        <color rgb="FF63BE7B"/>
        <color rgb="FFFFEB84"/>
        <color rgb="FFF8696B"/>
      </colorScale>
    </cfRule>
    <cfRule type="expression" dxfId="1529" priority="1913" stopIfTrue="1">
      <formula>$D$6="Да"</formula>
    </cfRule>
  </conditionalFormatting>
  <conditionalFormatting sqref="O1136:O1138 O1140">
    <cfRule type="expression" dxfId="1528" priority="1902">
      <formula>$D$6="Нет"</formula>
    </cfRule>
    <cfRule type="colorScale" priority="1903">
      <colorScale>
        <cfvo type="min"/>
        <cfvo type="percentile" val="50"/>
        <cfvo type="max"/>
        <color rgb="FF63BE7B"/>
        <color rgb="FFFFEB84"/>
        <color rgb="FFF8696B"/>
      </colorScale>
    </cfRule>
    <cfRule type="expression" dxfId="1527" priority="1904" stopIfTrue="1">
      <formula>$D$6="Да"</formula>
    </cfRule>
  </conditionalFormatting>
  <conditionalFormatting sqref="O1139">
    <cfRule type="expression" dxfId="1526" priority="1879" stopIfTrue="1">
      <formula>$D$6="Да"</formula>
    </cfRule>
    <cfRule type="expression" dxfId="1525" priority="1877">
      <formula>$D$6="Нет"</formula>
    </cfRule>
    <cfRule type="colorScale" priority="1878">
      <colorScale>
        <cfvo type="min"/>
        <cfvo type="percentile" val="50"/>
        <cfvo type="max"/>
        <color rgb="FF63BE7B"/>
        <color rgb="FFFFEB84"/>
        <color rgb="FFF8696B"/>
      </colorScale>
    </cfRule>
  </conditionalFormatting>
  <conditionalFormatting sqref="O1147:O1149 O1151">
    <cfRule type="expression" dxfId="1524" priority="1825" stopIfTrue="1">
      <formula>$D$6="Да"</formula>
    </cfRule>
    <cfRule type="colorScale" priority="1824">
      <colorScale>
        <cfvo type="min"/>
        <cfvo type="percentile" val="50"/>
        <cfvo type="max"/>
        <color rgb="FF63BE7B"/>
        <color rgb="FFFFEB84"/>
        <color rgb="FFF8696B"/>
      </colorScale>
    </cfRule>
    <cfRule type="expression" dxfId="1523" priority="1823">
      <formula>$D$6="Нет"</formula>
    </cfRule>
  </conditionalFormatting>
  <conditionalFormatting sqref="O1150">
    <cfRule type="expression" dxfId="1522" priority="1798">
      <formula>$D$6="Нет"</formula>
    </cfRule>
    <cfRule type="expression" dxfId="1521" priority="1800" stopIfTrue="1">
      <formula>$D$6="Да"</formula>
    </cfRule>
    <cfRule type="colorScale" priority="1799">
      <colorScale>
        <cfvo type="min"/>
        <cfvo type="percentile" val="50"/>
        <cfvo type="max"/>
        <color rgb="FF63BE7B"/>
        <color rgb="FFFFEB84"/>
        <color rgb="FFF8696B"/>
      </colorScale>
    </cfRule>
  </conditionalFormatting>
  <conditionalFormatting sqref="O1158:O1160 O1162">
    <cfRule type="expression" dxfId="1520" priority="1791" stopIfTrue="1">
      <formula>$D$6="Да"</formula>
    </cfRule>
    <cfRule type="colorScale" priority="1790">
      <colorScale>
        <cfvo type="min"/>
        <cfvo type="percentile" val="50"/>
        <cfvo type="max"/>
        <color rgb="FF63BE7B"/>
        <color rgb="FFFFEB84"/>
        <color rgb="FFF8696B"/>
      </colorScale>
    </cfRule>
    <cfRule type="expression" dxfId="1519" priority="1789">
      <formula>$D$6="Нет"</formula>
    </cfRule>
  </conditionalFormatting>
  <conditionalFormatting sqref="O1161">
    <cfRule type="expression" dxfId="1518" priority="1766" stopIfTrue="1">
      <formula>$D$6="Да"</formula>
    </cfRule>
    <cfRule type="colorScale" priority="1765">
      <colorScale>
        <cfvo type="min"/>
        <cfvo type="percentile" val="50"/>
        <cfvo type="max"/>
        <color rgb="FF63BE7B"/>
        <color rgb="FFFFEB84"/>
        <color rgb="FFF8696B"/>
      </colorScale>
    </cfRule>
    <cfRule type="expression" dxfId="1517" priority="1764">
      <formula>$D$6="Нет"</formula>
    </cfRule>
  </conditionalFormatting>
  <conditionalFormatting sqref="O1171:O1173 O1175">
    <cfRule type="colorScale" priority="1711">
      <colorScale>
        <cfvo type="min"/>
        <cfvo type="percentile" val="50"/>
        <cfvo type="max"/>
        <color rgb="FF63BE7B"/>
        <color rgb="FFFFEB84"/>
        <color rgb="FFF8696B"/>
      </colorScale>
    </cfRule>
    <cfRule type="expression" dxfId="1516" priority="1710">
      <formula>$D$6="Нет"</formula>
    </cfRule>
    <cfRule type="expression" dxfId="1515" priority="1712" stopIfTrue="1">
      <formula>$D$6="Да"</formula>
    </cfRule>
  </conditionalFormatting>
  <conditionalFormatting sqref="O1174">
    <cfRule type="expression" dxfId="1514" priority="1687" stopIfTrue="1">
      <formula>$D$6="Да"</formula>
    </cfRule>
    <cfRule type="colorScale" priority="1686">
      <colorScale>
        <cfvo type="min"/>
        <cfvo type="percentile" val="50"/>
        <cfvo type="max"/>
        <color rgb="FF63BE7B"/>
        <color rgb="FFFFEB84"/>
        <color rgb="FFF8696B"/>
      </colorScale>
    </cfRule>
    <cfRule type="expression" dxfId="1513" priority="1685">
      <formula>$D$6="Нет"</formula>
    </cfRule>
  </conditionalFormatting>
  <conditionalFormatting sqref="O1182:O1184 O1186">
    <cfRule type="expression" dxfId="1512" priority="71">
      <formula>$D$6="Нет"</formula>
    </cfRule>
    <cfRule type="colorScale" priority="72">
      <colorScale>
        <cfvo type="min"/>
        <cfvo type="percentile" val="50"/>
        <cfvo type="max"/>
        <color rgb="FF63BE7B"/>
        <color rgb="FFFFEB84"/>
        <color rgb="FFF8696B"/>
      </colorScale>
    </cfRule>
    <cfRule type="expression" dxfId="1511" priority="73" stopIfTrue="1">
      <formula>$D$6="Да"</formula>
    </cfRule>
  </conditionalFormatting>
  <conditionalFormatting sqref="O1185">
    <cfRule type="expression" dxfId="1510" priority="46">
      <formula>$D$6="Нет"</formula>
    </cfRule>
    <cfRule type="expression" dxfId="1509" priority="48" stopIfTrue="1">
      <formula>$D$6="Да"</formula>
    </cfRule>
    <cfRule type="colorScale" priority="47">
      <colorScale>
        <cfvo type="min"/>
        <cfvo type="percentile" val="50"/>
        <cfvo type="max"/>
        <color rgb="FF63BE7B"/>
        <color rgb="FFFFEB84"/>
        <color rgb="FFF8696B"/>
      </colorScale>
    </cfRule>
  </conditionalFormatting>
  <conditionalFormatting sqref="O1193:O1195 O1197">
    <cfRule type="colorScale" priority="1677">
      <colorScale>
        <cfvo type="min"/>
        <cfvo type="percentile" val="50"/>
        <cfvo type="max"/>
        <color rgb="FF63BE7B"/>
        <color rgb="FFFFEB84"/>
        <color rgb="FFF8696B"/>
      </colorScale>
    </cfRule>
    <cfRule type="expression" dxfId="1508" priority="1678" stopIfTrue="1">
      <formula>$D$6="Да"</formula>
    </cfRule>
    <cfRule type="expression" dxfId="1507" priority="1676">
      <formula>$D$6="Нет"</formula>
    </cfRule>
  </conditionalFormatting>
  <conditionalFormatting sqref="O1196">
    <cfRule type="colorScale" priority="1652">
      <colorScale>
        <cfvo type="min"/>
        <cfvo type="percentile" val="50"/>
        <cfvo type="max"/>
        <color rgb="FF63BE7B"/>
        <color rgb="FFFFEB84"/>
        <color rgb="FFF8696B"/>
      </colorScale>
    </cfRule>
    <cfRule type="expression" dxfId="1506" priority="1651">
      <formula>$D$6="Нет"</formula>
    </cfRule>
    <cfRule type="expression" dxfId="1505" priority="1653" stopIfTrue="1">
      <formula>$D$6="Да"</formula>
    </cfRule>
  </conditionalFormatting>
  <conditionalFormatting sqref="O1204:O1206 O1208">
    <cfRule type="expression" dxfId="1504" priority="1599" stopIfTrue="1">
      <formula>$D$6="Да"</formula>
    </cfRule>
    <cfRule type="colorScale" priority="1598">
      <colorScale>
        <cfvo type="min"/>
        <cfvo type="percentile" val="50"/>
        <cfvo type="max"/>
        <color rgb="FF63BE7B"/>
        <color rgb="FFFFEB84"/>
        <color rgb="FFF8696B"/>
      </colorScale>
    </cfRule>
    <cfRule type="expression" dxfId="1503" priority="1597">
      <formula>$D$6="Нет"</formula>
    </cfRule>
  </conditionalFormatting>
  <conditionalFormatting sqref="O1207">
    <cfRule type="colorScale" priority="1573">
      <colorScale>
        <cfvo type="min"/>
        <cfvo type="percentile" val="50"/>
        <cfvo type="max"/>
        <color rgb="FF63BE7B"/>
        <color rgb="FFFFEB84"/>
        <color rgb="FFF8696B"/>
      </colorScale>
    </cfRule>
    <cfRule type="expression" dxfId="1502" priority="1574" stopIfTrue="1">
      <formula>$D$6="Да"</formula>
    </cfRule>
    <cfRule type="expression" dxfId="1501" priority="1572">
      <formula>$D$6="Нет"</formula>
    </cfRule>
  </conditionalFormatting>
  <conditionalFormatting sqref="O1217:O1219 O1221">
    <cfRule type="expression" dxfId="1500" priority="1565" stopIfTrue="1">
      <formula>$D$6="Да"</formula>
    </cfRule>
    <cfRule type="colorScale" priority="1564">
      <colorScale>
        <cfvo type="min"/>
        <cfvo type="percentile" val="50"/>
        <cfvo type="max"/>
        <color rgb="FF63BE7B"/>
        <color rgb="FFFFEB84"/>
        <color rgb="FFF8696B"/>
      </colorScale>
    </cfRule>
    <cfRule type="expression" dxfId="1499" priority="1563">
      <formula>$D$6="Нет"</formula>
    </cfRule>
  </conditionalFormatting>
  <conditionalFormatting sqref="O1220">
    <cfRule type="colorScale" priority="1539">
      <colorScale>
        <cfvo type="min"/>
        <cfvo type="percentile" val="50"/>
        <cfvo type="max"/>
        <color rgb="FF63BE7B"/>
        <color rgb="FFFFEB84"/>
        <color rgb="FFF8696B"/>
      </colorScale>
    </cfRule>
    <cfRule type="expression" dxfId="1498" priority="1538">
      <formula>$D$6="Нет"</formula>
    </cfRule>
    <cfRule type="expression" dxfId="1497" priority="1540" stopIfTrue="1">
      <formula>$D$6="Да"</formula>
    </cfRule>
  </conditionalFormatting>
  <conditionalFormatting sqref="O1228:O1230 O1232">
    <cfRule type="expression" dxfId="1496" priority="1484">
      <formula>$D$6="Нет"</formula>
    </cfRule>
    <cfRule type="colorScale" priority="1485">
      <colorScale>
        <cfvo type="min"/>
        <cfvo type="percentile" val="50"/>
        <cfvo type="max"/>
        <color rgb="FF63BE7B"/>
        <color rgb="FFFFEB84"/>
        <color rgb="FFF8696B"/>
      </colorScale>
    </cfRule>
    <cfRule type="expression" dxfId="1495" priority="1486" stopIfTrue="1">
      <formula>$D$6="Да"</formula>
    </cfRule>
  </conditionalFormatting>
  <conditionalFormatting sqref="O1231">
    <cfRule type="expression" dxfId="1494" priority="1461" stopIfTrue="1">
      <formula>$D$6="Да"</formula>
    </cfRule>
    <cfRule type="expression" dxfId="1493" priority="1459">
      <formula>$D$6="Нет"</formula>
    </cfRule>
    <cfRule type="colorScale" priority="1460">
      <colorScale>
        <cfvo type="min"/>
        <cfvo type="percentile" val="50"/>
        <cfvo type="max"/>
        <color rgb="FF63BE7B"/>
        <color rgb="FFFFEB84"/>
        <color rgb="FFF8696B"/>
      </colorScale>
    </cfRule>
  </conditionalFormatting>
  <conditionalFormatting sqref="O1239:O1241 O1243">
    <cfRule type="expression" dxfId="1492" priority="1450">
      <formula>$D$6="Нет"</formula>
    </cfRule>
    <cfRule type="expression" dxfId="1491" priority="1452" stopIfTrue="1">
      <formula>$D$6="Да"</formula>
    </cfRule>
    <cfRule type="colorScale" priority="1451">
      <colorScale>
        <cfvo type="min"/>
        <cfvo type="percentile" val="50"/>
        <cfvo type="max"/>
        <color rgb="FF63BE7B"/>
        <color rgb="FFFFEB84"/>
        <color rgb="FFF8696B"/>
      </colorScale>
    </cfRule>
  </conditionalFormatting>
  <conditionalFormatting sqref="O1242">
    <cfRule type="colorScale" priority="1426">
      <colorScale>
        <cfvo type="min"/>
        <cfvo type="percentile" val="50"/>
        <cfvo type="max"/>
        <color rgb="FF63BE7B"/>
        <color rgb="FFFFEB84"/>
        <color rgb="FFF8696B"/>
      </colorScale>
    </cfRule>
    <cfRule type="expression" dxfId="1490" priority="1425">
      <formula>$D$6="Нет"</formula>
    </cfRule>
    <cfRule type="expression" dxfId="1489" priority="1427" stopIfTrue="1">
      <formula>$D$6="Да"</formula>
    </cfRule>
  </conditionalFormatting>
  <conditionalFormatting sqref="O1250:O1252 O1254">
    <cfRule type="expression" dxfId="1488" priority="1142" stopIfTrue="1">
      <formula>$D$6="Да"</formula>
    </cfRule>
    <cfRule type="expression" dxfId="1487" priority="1140">
      <formula>$D$6="Нет"</formula>
    </cfRule>
    <cfRule type="colorScale" priority="1141">
      <colorScale>
        <cfvo type="min"/>
        <cfvo type="percentile" val="50"/>
        <cfvo type="max"/>
        <color rgb="FF63BE7B"/>
        <color rgb="FFFFEB84"/>
        <color rgb="FFF8696B"/>
      </colorScale>
    </cfRule>
  </conditionalFormatting>
  <conditionalFormatting sqref="O1253">
    <cfRule type="expression" dxfId="1486" priority="1115">
      <formula>$D$6="Нет"</formula>
    </cfRule>
    <cfRule type="expression" dxfId="1485" priority="1117" stopIfTrue="1">
      <formula>$D$6="Да"</formula>
    </cfRule>
    <cfRule type="colorScale" priority="1116">
      <colorScale>
        <cfvo type="min"/>
        <cfvo type="percentile" val="50"/>
        <cfvo type="max"/>
        <color rgb="FF63BE7B"/>
        <color rgb="FFFFEB84"/>
        <color rgb="FFF8696B"/>
      </colorScale>
    </cfRule>
  </conditionalFormatting>
  <conditionalFormatting sqref="O1261:O1263 O1265">
    <cfRule type="expression" dxfId="1484" priority="1084" stopIfTrue="1">
      <formula>$D$6="Да"</formula>
    </cfRule>
    <cfRule type="expression" dxfId="1483" priority="1082">
      <formula>$D$6="Нет"</formula>
    </cfRule>
    <cfRule type="colorScale" priority="1083">
      <colorScale>
        <cfvo type="min"/>
        <cfvo type="percentile" val="50"/>
        <cfvo type="max"/>
        <color rgb="FF63BE7B"/>
        <color rgb="FFFFEB84"/>
        <color rgb="FFF8696B"/>
      </colorScale>
    </cfRule>
  </conditionalFormatting>
  <conditionalFormatting sqref="O1264">
    <cfRule type="expression" dxfId="1482" priority="1059" stopIfTrue="1">
      <formula>$D$6="Да"</formula>
    </cfRule>
    <cfRule type="colorScale" priority="1058">
      <colorScale>
        <cfvo type="min"/>
        <cfvo type="percentile" val="50"/>
        <cfvo type="max"/>
        <color rgb="FF63BE7B"/>
        <color rgb="FFFFEB84"/>
        <color rgb="FFF8696B"/>
      </colorScale>
    </cfRule>
    <cfRule type="expression" dxfId="1481" priority="1057">
      <formula>$D$6="Нет"</formula>
    </cfRule>
  </conditionalFormatting>
  <conditionalFormatting sqref="O1272:O1274 O1276">
    <cfRule type="expression" dxfId="1480" priority="1048">
      <formula>$D$6="Нет"</formula>
    </cfRule>
    <cfRule type="colorScale" priority="1049">
      <colorScale>
        <cfvo type="min"/>
        <cfvo type="percentile" val="50"/>
        <cfvo type="max"/>
        <color rgb="FF63BE7B"/>
        <color rgb="FFFFEB84"/>
        <color rgb="FFF8696B"/>
      </colorScale>
    </cfRule>
    <cfRule type="expression" dxfId="1479" priority="1050" stopIfTrue="1">
      <formula>$D$6="Да"</formula>
    </cfRule>
  </conditionalFormatting>
  <conditionalFormatting sqref="O1275">
    <cfRule type="colorScale" priority="1024">
      <colorScale>
        <cfvo type="min"/>
        <cfvo type="percentile" val="50"/>
        <cfvo type="max"/>
        <color rgb="FF63BE7B"/>
        <color rgb="FFFFEB84"/>
        <color rgb="FFF8696B"/>
      </colorScale>
    </cfRule>
    <cfRule type="expression" dxfId="1478" priority="1023">
      <formula>$D$6="Нет"</formula>
    </cfRule>
    <cfRule type="expression" dxfId="1477" priority="1025" stopIfTrue="1">
      <formula>$D$6="Да"</formula>
    </cfRule>
  </conditionalFormatting>
  <conditionalFormatting sqref="O1283:O1285 O1287">
    <cfRule type="colorScale" priority="970">
      <colorScale>
        <cfvo type="min"/>
        <cfvo type="percentile" val="50"/>
        <cfvo type="max"/>
        <color rgb="FF63BE7B"/>
        <color rgb="FFFFEB84"/>
        <color rgb="FFF8696B"/>
      </colorScale>
    </cfRule>
    <cfRule type="expression" dxfId="1476" priority="969">
      <formula>$D$6="Нет"</formula>
    </cfRule>
    <cfRule type="expression" dxfId="1475" priority="971" stopIfTrue="1">
      <formula>$D$6="Да"</formula>
    </cfRule>
  </conditionalFormatting>
  <conditionalFormatting sqref="O1286">
    <cfRule type="colorScale" priority="945">
      <colorScale>
        <cfvo type="min"/>
        <cfvo type="percentile" val="50"/>
        <cfvo type="max"/>
        <color rgb="FF63BE7B"/>
        <color rgb="FFFFEB84"/>
        <color rgb="FFF8696B"/>
      </colorScale>
    </cfRule>
    <cfRule type="expression" dxfId="1474" priority="944">
      <formula>$D$6="Нет"</formula>
    </cfRule>
    <cfRule type="expression" dxfId="1473" priority="946" stopIfTrue="1">
      <formula>$D$6="Да"</formula>
    </cfRule>
  </conditionalFormatting>
  <conditionalFormatting sqref="O1294:O1296 O1298">
    <cfRule type="expression" dxfId="1472" priority="911">
      <formula>$D$6="Нет"</formula>
    </cfRule>
    <cfRule type="expression" dxfId="1471" priority="913" stopIfTrue="1">
      <formula>$D$6="Да"</formula>
    </cfRule>
    <cfRule type="colorScale" priority="912">
      <colorScale>
        <cfvo type="min"/>
        <cfvo type="percentile" val="50"/>
        <cfvo type="max"/>
        <color rgb="FF63BE7B"/>
        <color rgb="FFFFEB84"/>
        <color rgb="FFF8696B"/>
      </colorScale>
    </cfRule>
  </conditionalFormatting>
  <conditionalFormatting sqref="O1297">
    <cfRule type="expression" dxfId="1470" priority="888" stopIfTrue="1">
      <formula>$D$6="Да"</formula>
    </cfRule>
    <cfRule type="colorScale" priority="887">
      <colorScale>
        <cfvo type="min"/>
        <cfvo type="percentile" val="50"/>
        <cfvo type="max"/>
        <color rgb="FF63BE7B"/>
        <color rgb="FFFFEB84"/>
        <color rgb="FFF8696B"/>
      </colorScale>
    </cfRule>
    <cfRule type="expression" dxfId="1469" priority="886">
      <formula>$D$6="Нет"</formula>
    </cfRule>
  </conditionalFormatting>
  <conditionalFormatting sqref="O1305:O1307 O1309">
    <cfRule type="colorScale" priority="878">
      <colorScale>
        <cfvo type="min"/>
        <cfvo type="percentile" val="50"/>
        <cfvo type="max"/>
        <color rgb="FF63BE7B"/>
        <color rgb="FFFFEB84"/>
        <color rgb="FFF8696B"/>
      </colorScale>
    </cfRule>
    <cfRule type="expression" dxfId="1468" priority="879" stopIfTrue="1">
      <formula>$D$6="Да"</formula>
    </cfRule>
    <cfRule type="expression" dxfId="1467" priority="877">
      <formula>$D$6="Нет"</formula>
    </cfRule>
  </conditionalFormatting>
  <conditionalFormatting sqref="O1308">
    <cfRule type="expression" dxfId="1466" priority="854" stopIfTrue="1">
      <formula>$D$6="Да"</formula>
    </cfRule>
    <cfRule type="colorScale" priority="853">
      <colorScale>
        <cfvo type="min"/>
        <cfvo type="percentile" val="50"/>
        <cfvo type="max"/>
        <color rgb="FF63BE7B"/>
        <color rgb="FFFFEB84"/>
        <color rgb="FFF8696B"/>
      </colorScale>
    </cfRule>
    <cfRule type="expression" dxfId="1465" priority="852">
      <formula>$D$6="Нет"</formula>
    </cfRule>
  </conditionalFormatting>
  <conditionalFormatting sqref="O1316:O1318 O1320">
    <cfRule type="expression" dxfId="1464" priority="798">
      <formula>$D$6="Нет"</formula>
    </cfRule>
    <cfRule type="colorScale" priority="799">
      <colorScale>
        <cfvo type="min"/>
        <cfvo type="percentile" val="50"/>
        <cfvo type="max"/>
        <color rgb="FF63BE7B"/>
        <color rgb="FFFFEB84"/>
        <color rgb="FFF8696B"/>
      </colorScale>
    </cfRule>
    <cfRule type="expression" dxfId="1463" priority="800" stopIfTrue="1">
      <formula>$D$6="Да"</formula>
    </cfRule>
  </conditionalFormatting>
  <conditionalFormatting sqref="O1319">
    <cfRule type="expression" dxfId="1462" priority="775" stopIfTrue="1">
      <formula>$D$6="Да"</formula>
    </cfRule>
    <cfRule type="expression" dxfId="1461" priority="773">
      <formula>$D$6="Нет"</formula>
    </cfRule>
    <cfRule type="colorScale" priority="774">
      <colorScale>
        <cfvo type="min"/>
        <cfvo type="percentile" val="50"/>
        <cfvo type="max"/>
        <color rgb="FF63BE7B"/>
        <color rgb="FFFFEB84"/>
        <color rgb="FFF8696B"/>
      </colorScale>
    </cfRule>
  </conditionalFormatting>
  <conditionalFormatting sqref="O1329:O1331 O1333">
    <cfRule type="expression" dxfId="1460" priority="740">
      <formula>$D$6="Нет"</formula>
    </cfRule>
    <cfRule type="colorScale" priority="741">
      <colorScale>
        <cfvo type="min"/>
        <cfvo type="percentile" val="50"/>
        <cfvo type="max"/>
        <color rgb="FF63BE7B"/>
        <color rgb="FFFFEB84"/>
        <color rgb="FFF8696B"/>
      </colorScale>
    </cfRule>
    <cfRule type="expression" dxfId="1459" priority="742" stopIfTrue="1">
      <formula>$D$6="Да"</formula>
    </cfRule>
  </conditionalFormatting>
  <conditionalFormatting sqref="O1332">
    <cfRule type="expression" dxfId="1458" priority="715">
      <formula>$D$6="Нет"</formula>
    </cfRule>
    <cfRule type="colorScale" priority="716">
      <colorScale>
        <cfvo type="min"/>
        <cfvo type="percentile" val="50"/>
        <cfvo type="max"/>
        <color rgb="FF63BE7B"/>
        <color rgb="FFFFEB84"/>
        <color rgb="FFF8696B"/>
      </colorScale>
    </cfRule>
    <cfRule type="expression" dxfId="1457" priority="717" stopIfTrue="1">
      <formula>$D$6="Да"</formula>
    </cfRule>
  </conditionalFormatting>
  <conditionalFormatting sqref="O1340:O1342 O1344">
    <cfRule type="colorScale" priority="707">
      <colorScale>
        <cfvo type="min"/>
        <cfvo type="percentile" val="50"/>
        <cfvo type="max"/>
        <color rgb="FF63BE7B"/>
        <color rgb="FFFFEB84"/>
        <color rgb="FFF8696B"/>
      </colorScale>
    </cfRule>
    <cfRule type="expression" dxfId="1456" priority="708" stopIfTrue="1">
      <formula>$D$6="Да"</formula>
    </cfRule>
    <cfRule type="expression" dxfId="1455" priority="706">
      <formula>$D$6="Нет"</formula>
    </cfRule>
  </conditionalFormatting>
  <conditionalFormatting sqref="O1343">
    <cfRule type="expression" dxfId="1454" priority="681">
      <formula>$D$6="Нет"</formula>
    </cfRule>
    <cfRule type="colorScale" priority="682">
      <colorScale>
        <cfvo type="min"/>
        <cfvo type="percentile" val="50"/>
        <cfvo type="max"/>
        <color rgb="FF63BE7B"/>
        <color rgb="FFFFEB84"/>
        <color rgb="FFF8696B"/>
      </colorScale>
    </cfRule>
    <cfRule type="expression" dxfId="1453" priority="683" stopIfTrue="1">
      <formula>$D$6="Да"</formula>
    </cfRule>
  </conditionalFormatting>
  <conditionalFormatting sqref="O1351:O1353 O1355">
    <cfRule type="expression" dxfId="1452" priority="629" stopIfTrue="1">
      <formula>$D$6="Да"</formula>
    </cfRule>
    <cfRule type="expression" dxfId="1451" priority="627">
      <formula>$D$6="Нет"</formula>
    </cfRule>
    <cfRule type="colorScale" priority="628">
      <colorScale>
        <cfvo type="min"/>
        <cfvo type="percentile" val="50"/>
        <cfvo type="max"/>
        <color rgb="FF63BE7B"/>
        <color rgb="FFFFEB84"/>
        <color rgb="FFF8696B"/>
      </colorScale>
    </cfRule>
  </conditionalFormatting>
  <conditionalFormatting sqref="O1354">
    <cfRule type="colorScale" priority="603">
      <colorScale>
        <cfvo type="min"/>
        <cfvo type="percentile" val="50"/>
        <cfvo type="max"/>
        <color rgb="FF63BE7B"/>
        <color rgb="FFFFEB84"/>
        <color rgb="FFF8696B"/>
      </colorScale>
    </cfRule>
    <cfRule type="expression" dxfId="1450" priority="602">
      <formula>$D$6="Нет"</formula>
    </cfRule>
    <cfRule type="expression" dxfId="1449" priority="604" stopIfTrue="1">
      <formula>$D$6="Да"</formula>
    </cfRule>
  </conditionalFormatting>
  <conditionalFormatting sqref="O9:P13">
    <cfRule type="expression" dxfId="1448" priority="9122">
      <formula>$D$6="Нет"</formula>
    </cfRule>
  </conditionalFormatting>
  <conditionalFormatting sqref="P6">
    <cfRule type="expression" dxfId="1447" priority="9114" stopIfTrue="1">
      <formula>$D$6="Да"</formula>
    </cfRule>
    <cfRule type="colorScale" priority="9113">
      <colorScale>
        <cfvo type="num" val="0"/>
        <cfvo type="num" val="3"/>
        <cfvo type="num" val="5"/>
        <color rgb="FF63BE7B"/>
        <color rgb="FFFFEB84"/>
        <color rgb="FFF8696B"/>
      </colorScale>
    </cfRule>
    <cfRule type="expression" dxfId="1446" priority="9112">
      <formula>$D$6="Нет"</formula>
    </cfRule>
  </conditionalFormatting>
  <conditionalFormatting sqref="P9:P13">
    <cfRule type="expression" dxfId="1445" priority="9124" stopIfTrue="1">
      <formula>$D$6="Да"</formula>
    </cfRule>
    <cfRule type="colorScale" priority="9123">
      <colorScale>
        <cfvo type="num" val="1"/>
        <cfvo type="num" val="3"/>
        <cfvo type="num" val="5"/>
        <color rgb="FF63BE7B"/>
        <color rgb="FFFFEB84"/>
        <color rgb="FFF8696B"/>
      </colorScale>
    </cfRule>
  </conditionalFormatting>
  <conditionalFormatting sqref="P18">
    <cfRule type="expression" dxfId="1443" priority="9071" stopIfTrue="1">
      <formula>$D$6="Да"</formula>
    </cfRule>
    <cfRule type="colorScale" priority="9070">
      <colorScale>
        <cfvo type="num" val="0"/>
        <cfvo type="num" val="3"/>
        <cfvo type="num" val="5"/>
        <color rgb="FF63BE7B"/>
        <color rgb="FFFFEB84"/>
        <color rgb="FFF8696B"/>
      </colorScale>
    </cfRule>
  </conditionalFormatting>
  <conditionalFormatting sqref="P21:P25">
    <cfRule type="colorScale" priority="8545">
      <colorScale>
        <cfvo type="num" val="0"/>
        <cfvo type="num" val="0"/>
        <color theme="0"/>
        <color theme="0"/>
      </colorScale>
    </cfRule>
    <cfRule type="expression" dxfId="1441" priority="8544" stopIfTrue="1">
      <formula>$D$6="Да"</formula>
    </cfRule>
    <cfRule type="colorScale" priority="8543">
      <colorScale>
        <cfvo type="num" val="1"/>
        <cfvo type="num" val="3"/>
        <cfvo type="num" val="5"/>
        <color rgb="FF63BE7B"/>
        <color rgb="FFFFEB84"/>
        <color rgb="FFF8696B"/>
      </colorScale>
    </cfRule>
  </conditionalFormatting>
  <conditionalFormatting sqref="P30">
    <cfRule type="expression" dxfId="1440" priority="9028" stopIfTrue="1">
      <formula>$D$6="Да"</formula>
    </cfRule>
    <cfRule type="colorScale" priority="9027">
      <colorScale>
        <cfvo type="num" val="0"/>
        <cfvo type="num" val="3"/>
        <cfvo type="num" val="5"/>
        <color rgb="FF63BE7B"/>
        <color rgb="FFFFEB84"/>
        <color rgb="FFF8696B"/>
      </colorScale>
    </cfRule>
  </conditionalFormatting>
  <conditionalFormatting sqref="P33:P37">
    <cfRule type="expression" dxfId="1438" priority="8527" stopIfTrue="1">
      <formula>$D$6="Да"</formula>
    </cfRule>
    <cfRule type="colorScale" priority="8526">
      <colorScale>
        <cfvo type="num" val="1"/>
        <cfvo type="num" val="3"/>
        <cfvo type="num" val="5"/>
        <color rgb="FF63BE7B"/>
        <color rgb="FFFFEB84"/>
        <color rgb="FFF8696B"/>
      </colorScale>
    </cfRule>
  </conditionalFormatting>
  <conditionalFormatting sqref="P41">
    <cfRule type="expression" dxfId="1435" priority="85" stopIfTrue="1">
      <formula>$D$6="Да"</formula>
    </cfRule>
    <cfRule type="colorScale" priority="84">
      <colorScale>
        <cfvo type="num" val="0"/>
        <cfvo type="num" val="3"/>
        <cfvo type="num" val="5"/>
        <color rgb="FF63BE7B"/>
        <color rgb="FFFFEB84"/>
        <color rgb="FFF8696B"/>
      </colorScale>
    </cfRule>
  </conditionalFormatting>
  <conditionalFormatting sqref="P44:P48">
    <cfRule type="colorScale" priority="96">
      <colorScale>
        <cfvo type="num" val="0"/>
        <cfvo type="num" val="0"/>
        <color theme="0"/>
        <color theme="0"/>
      </colorScale>
    </cfRule>
    <cfRule type="expression" dxfId="1434" priority="95" stopIfTrue="1">
      <formula>$D$6="Да"</formula>
    </cfRule>
    <cfRule type="colorScale" priority="94">
      <colorScale>
        <cfvo type="num" val="1"/>
        <cfvo type="num" val="3"/>
        <cfvo type="num" val="5"/>
        <color rgb="FF63BE7B"/>
        <color rgb="FFFFEB84"/>
        <color rgb="FFF8696B"/>
      </colorScale>
    </cfRule>
  </conditionalFormatting>
  <conditionalFormatting sqref="P52">
    <cfRule type="expression" dxfId="1432" priority="8500" stopIfTrue="1">
      <formula>$D$6="Да"</formula>
    </cfRule>
    <cfRule type="colorScale" priority="8499">
      <colorScale>
        <cfvo type="num" val="0"/>
        <cfvo type="num" val="3"/>
        <cfvo type="num" val="5"/>
        <color rgb="FF63BE7B"/>
        <color rgb="FFFFEB84"/>
        <color rgb="FFF8696B"/>
      </colorScale>
    </cfRule>
  </conditionalFormatting>
  <conditionalFormatting sqref="P55:P59">
    <cfRule type="colorScale" priority="8511">
      <colorScale>
        <cfvo type="num" val="0"/>
        <cfvo type="num" val="0"/>
        <color theme="0"/>
        <color theme="0"/>
      </colorScale>
    </cfRule>
    <cfRule type="expression" dxfId="1430" priority="8510" stopIfTrue="1">
      <formula>$D$6="Да"</formula>
    </cfRule>
    <cfRule type="colorScale" priority="8509">
      <colorScale>
        <cfvo type="num" val="1"/>
        <cfvo type="num" val="3"/>
        <cfvo type="num" val="5"/>
        <color rgb="FF63BE7B"/>
        <color rgb="FFFFEB84"/>
        <color rgb="FFF8696B"/>
      </colorScale>
    </cfRule>
  </conditionalFormatting>
  <conditionalFormatting sqref="P64">
    <cfRule type="colorScale" priority="8478">
      <colorScale>
        <cfvo type="num" val="0"/>
        <cfvo type="num" val="3"/>
        <cfvo type="num" val="5"/>
        <color rgb="FF63BE7B"/>
        <color rgb="FFFFEB84"/>
        <color rgb="FFF8696B"/>
      </colorScale>
    </cfRule>
    <cfRule type="expression" dxfId="1428" priority="8479" stopIfTrue="1">
      <formula>$D$6="Да"</formula>
    </cfRule>
  </conditionalFormatting>
  <conditionalFormatting sqref="P67:P71">
    <cfRule type="colorScale" priority="8488">
      <colorScale>
        <cfvo type="num" val="1"/>
        <cfvo type="num" val="3"/>
        <cfvo type="num" val="5"/>
        <color rgb="FF63BE7B"/>
        <color rgb="FFFFEB84"/>
        <color rgb="FFF8696B"/>
      </colorScale>
    </cfRule>
    <cfRule type="colorScale" priority="8490">
      <colorScale>
        <cfvo type="num" val="0"/>
        <cfvo type="num" val="0"/>
        <color theme="0"/>
        <color theme="0"/>
      </colorScale>
    </cfRule>
    <cfRule type="expression" dxfId="1425" priority="8489" stopIfTrue="1">
      <formula>$D$6="Да"</formula>
    </cfRule>
  </conditionalFormatting>
  <conditionalFormatting sqref="P76">
    <cfRule type="expression" dxfId="1424" priority="8458" stopIfTrue="1">
      <formula>$D$6="Да"</formula>
    </cfRule>
    <cfRule type="colorScale" priority="8457">
      <colorScale>
        <cfvo type="num" val="0"/>
        <cfvo type="num" val="3"/>
        <cfvo type="num" val="5"/>
        <color rgb="FF63BE7B"/>
        <color rgb="FFFFEB84"/>
        <color rgb="FFF8696B"/>
      </colorScale>
    </cfRule>
  </conditionalFormatting>
  <conditionalFormatting sqref="P79:P83">
    <cfRule type="colorScale" priority="8469">
      <colorScale>
        <cfvo type="num" val="0"/>
        <cfvo type="num" val="0"/>
        <color theme="0"/>
        <color theme="0"/>
      </colorScale>
    </cfRule>
    <cfRule type="expression" dxfId="1422" priority="8468" stopIfTrue="1">
      <formula>$D$6="Да"</formula>
    </cfRule>
    <cfRule type="colorScale" priority="8467">
      <colorScale>
        <cfvo type="num" val="1"/>
        <cfvo type="num" val="3"/>
        <cfvo type="num" val="5"/>
        <color rgb="FF63BE7B"/>
        <color rgb="FFFFEB84"/>
        <color rgb="FFF8696B"/>
      </colorScale>
    </cfRule>
  </conditionalFormatting>
  <conditionalFormatting sqref="P88">
    <cfRule type="expression" dxfId="1420" priority="8437" stopIfTrue="1">
      <formula>$D$6="Да"</formula>
    </cfRule>
    <cfRule type="colorScale" priority="8436">
      <colorScale>
        <cfvo type="num" val="0"/>
        <cfvo type="num" val="3"/>
        <cfvo type="num" val="5"/>
        <color rgb="FF63BE7B"/>
        <color rgb="FFFFEB84"/>
        <color rgb="FFF8696B"/>
      </colorScale>
    </cfRule>
  </conditionalFormatting>
  <conditionalFormatting sqref="P91:P95">
    <cfRule type="colorScale" priority="8446">
      <colorScale>
        <cfvo type="num" val="1"/>
        <cfvo type="num" val="3"/>
        <cfvo type="num" val="5"/>
        <color rgb="FF63BE7B"/>
        <color rgb="FFFFEB84"/>
        <color rgb="FFF8696B"/>
      </colorScale>
    </cfRule>
    <cfRule type="expression" dxfId="1417" priority="8447" stopIfTrue="1">
      <formula>$D$6="Да"</formula>
    </cfRule>
    <cfRule type="colorScale" priority="8448">
      <colorScale>
        <cfvo type="num" val="0"/>
        <cfvo type="num" val="0"/>
        <color theme="0"/>
        <color theme="0"/>
      </colorScale>
    </cfRule>
  </conditionalFormatting>
  <conditionalFormatting sqref="P100">
    <cfRule type="expression" dxfId="1415" priority="8416" stopIfTrue="1">
      <formula>$D$6="Да"</formula>
    </cfRule>
    <cfRule type="colorScale" priority="8415">
      <colorScale>
        <cfvo type="num" val="0"/>
        <cfvo type="num" val="3"/>
        <cfvo type="num" val="5"/>
        <color rgb="FF63BE7B"/>
        <color rgb="FFFFEB84"/>
        <color rgb="FFF8696B"/>
      </colorScale>
    </cfRule>
  </conditionalFormatting>
  <conditionalFormatting sqref="P103:P108">
    <cfRule type="expression" dxfId="1414" priority="8426" stopIfTrue="1">
      <formula>$D$6="Да"</formula>
    </cfRule>
    <cfRule type="colorScale" priority="8425">
      <colorScale>
        <cfvo type="num" val="1"/>
        <cfvo type="num" val="3"/>
        <cfvo type="num" val="5"/>
        <color rgb="FF63BE7B"/>
        <color rgb="FFFFEB84"/>
        <color rgb="FFF8696B"/>
      </colorScale>
    </cfRule>
    <cfRule type="colorScale" priority="8427">
      <colorScale>
        <cfvo type="num" val="0"/>
        <cfvo type="num" val="0"/>
        <color theme="0"/>
        <color theme="0"/>
      </colorScale>
    </cfRule>
  </conditionalFormatting>
  <conditionalFormatting sqref="P112">
    <cfRule type="expression" dxfId="1412" priority="8395" stopIfTrue="1">
      <formula>$D$6="Да"</formula>
    </cfRule>
    <cfRule type="colorScale" priority="8394">
      <colorScale>
        <cfvo type="num" val="0"/>
        <cfvo type="num" val="3"/>
        <cfvo type="num" val="5"/>
        <color rgb="FF63BE7B"/>
        <color rgb="FFFFEB84"/>
        <color rgb="FFF8696B"/>
      </colorScale>
    </cfRule>
  </conditionalFormatting>
  <conditionalFormatting sqref="P115:P119">
    <cfRule type="colorScale" priority="8404">
      <colorScale>
        <cfvo type="num" val="1"/>
        <cfvo type="num" val="3"/>
        <cfvo type="num" val="5"/>
        <color rgb="FF63BE7B"/>
        <color rgb="FFFFEB84"/>
        <color rgb="FFF8696B"/>
      </colorScale>
    </cfRule>
    <cfRule type="expression" dxfId="1410" priority="8405" stopIfTrue="1">
      <formula>$D$6="Да"</formula>
    </cfRule>
    <cfRule type="colorScale" priority="8406">
      <colorScale>
        <cfvo type="num" val="0"/>
        <cfvo type="num" val="0"/>
        <color theme="0"/>
        <color theme="0"/>
      </colorScale>
    </cfRule>
  </conditionalFormatting>
  <conditionalFormatting sqref="P124">
    <cfRule type="expression" dxfId="1408" priority="8374" stopIfTrue="1">
      <formula>$D$6="Да"</formula>
    </cfRule>
    <cfRule type="colorScale" priority="8373">
      <colorScale>
        <cfvo type="num" val="0"/>
        <cfvo type="num" val="3"/>
        <cfvo type="num" val="5"/>
        <color rgb="FF63BE7B"/>
        <color rgb="FFFFEB84"/>
        <color rgb="FFF8696B"/>
      </colorScale>
    </cfRule>
  </conditionalFormatting>
  <conditionalFormatting sqref="P127:P131">
    <cfRule type="colorScale" priority="8383">
      <colorScale>
        <cfvo type="num" val="1"/>
        <cfvo type="num" val="3"/>
        <cfvo type="num" val="5"/>
        <color rgb="FF63BE7B"/>
        <color rgb="FFFFEB84"/>
        <color rgb="FFF8696B"/>
      </colorScale>
    </cfRule>
    <cfRule type="colorScale" priority="8385">
      <colorScale>
        <cfvo type="num" val="0"/>
        <cfvo type="num" val="0"/>
        <color theme="0"/>
        <color theme="0"/>
      </colorScale>
    </cfRule>
    <cfRule type="expression" dxfId="1405" priority="8384" stopIfTrue="1">
      <formula>$D$6="Да"</formula>
    </cfRule>
  </conditionalFormatting>
  <conditionalFormatting sqref="P136">
    <cfRule type="expression" dxfId="1403" priority="8353" stopIfTrue="1">
      <formula>$D$6="Да"</formula>
    </cfRule>
    <cfRule type="colorScale" priority="8352">
      <colorScale>
        <cfvo type="num" val="0"/>
        <cfvo type="num" val="3"/>
        <cfvo type="num" val="5"/>
        <color rgb="FF63BE7B"/>
        <color rgb="FFFFEB84"/>
        <color rgb="FFF8696B"/>
      </colorScale>
    </cfRule>
  </conditionalFormatting>
  <conditionalFormatting sqref="P139:P143">
    <cfRule type="colorScale" priority="8364">
      <colorScale>
        <cfvo type="num" val="0"/>
        <cfvo type="num" val="0"/>
        <color theme="0"/>
        <color theme="0"/>
      </colorScale>
    </cfRule>
    <cfRule type="colorScale" priority="8362">
      <colorScale>
        <cfvo type="num" val="1"/>
        <cfvo type="num" val="3"/>
        <cfvo type="num" val="5"/>
        <color rgb="FF63BE7B"/>
        <color rgb="FFFFEB84"/>
        <color rgb="FFF8696B"/>
      </colorScale>
    </cfRule>
    <cfRule type="expression" dxfId="1401" priority="8363" stopIfTrue="1">
      <formula>$D$6="Да"</formula>
    </cfRule>
  </conditionalFormatting>
  <conditionalFormatting sqref="P148">
    <cfRule type="colorScale" priority="8331">
      <colorScale>
        <cfvo type="num" val="0"/>
        <cfvo type="num" val="3"/>
        <cfvo type="num" val="5"/>
        <color rgb="FF63BE7B"/>
        <color rgb="FFFFEB84"/>
        <color rgb="FFF8696B"/>
      </colorScale>
    </cfRule>
    <cfRule type="expression" dxfId="1399" priority="8332" stopIfTrue="1">
      <formula>$D$6="Да"</formula>
    </cfRule>
  </conditionalFormatting>
  <conditionalFormatting sqref="P151:P155">
    <cfRule type="expression" dxfId="1398" priority="8342" stopIfTrue="1">
      <formula>$D$6="Да"</formula>
    </cfRule>
    <cfRule type="colorScale" priority="8343">
      <colorScale>
        <cfvo type="num" val="0"/>
        <cfvo type="num" val="0"/>
        <color theme="0"/>
        <color theme="0"/>
      </colorScale>
    </cfRule>
    <cfRule type="colorScale" priority="8341">
      <colorScale>
        <cfvo type="num" val="1"/>
        <cfvo type="num" val="3"/>
        <cfvo type="num" val="5"/>
        <color rgb="FF63BE7B"/>
        <color rgb="FFFFEB84"/>
        <color rgb="FFF8696B"/>
      </colorScale>
    </cfRule>
  </conditionalFormatting>
  <conditionalFormatting sqref="P160">
    <cfRule type="colorScale" priority="8310">
      <colorScale>
        <cfvo type="num" val="0"/>
        <cfvo type="num" val="3"/>
        <cfvo type="num" val="5"/>
        <color rgb="FF63BE7B"/>
        <color rgb="FFFFEB84"/>
        <color rgb="FFF8696B"/>
      </colorScale>
    </cfRule>
    <cfRule type="expression" dxfId="1395" priority="8311" stopIfTrue="1">
      <formula>$D$6="Да"</formula>
    </cfRule>
  </conditionalFormatting>
  <conditionalFormatting sqref="P163:P167">
    <cfRule type="colorScale" priority="8322">
      <colorScale>
        <cfvo type="num" val="0"/>
        <cfvo type="num" val="0"/>
        <color theme="0"/>
        <color theme="0"/>
      </colorScale>
    </cfRule>
    <cfRule type="expression" dxfId="1394" priority="8321" stopIfTrue="1">
      <formula>$D$6="Да"</formula>
    </cfRule>
    <cfRule type="colorScale" priority="8320">
      <colorScale>
        <cfvo type="num" val="1"/>
        <cfvo type="num" val="3"/>
        <cfvo type="num" val="5"/>
        <color rgb="FF63BE7B"/>
        <color rgb="FFFFEB84"/>
        <color rgb="FFF8696B"/>
      </colorScale>
    </cfRule>
  </conditionalFormatting>
  <conditionalFormatting sqref="P172">
    <cfRule type="expression" dxfId="1391" priority="8290" stopIfTrue="1">
      <formula>$D$6="Да"</formula>
    </cfRule>
    <cfRule type="colorScale" priority="8289">
      <colorScale>
        <cfvo type="num" val="0"/>
        <cfvo type="num" val="3"/>
        <cfvo type="num" val="5"/>
        <color rgb="FF63BE7B"/>
        <color rgb="FFFFEB84"/>
        <color rgb="FFF8696B"/>
      </colorScale>
    </cfRule>
  </conditionalFormatting>
  <conditionalFormatting sqref="P175:P179">
    <cfRule type="colorScale" priority="8299">
      <colorScale>
        <cfvo type="num" val="1"/>
        <cfvo type="num" val="3"/>
        <cfvo type="num" val="5"/>
        <color rgb="FF63BE7B"/>
        <color rgb="FFFFEB84"/>
        <color rgb="FFF8696B"/>
      </colorScale>
    </cfRule>
    <cfRule type="expression" dxfId="1390" priority="8300" stopIfTrue="1">
      <formula>$D$6="Да"</formula>
    </cfRule>
    <cfRule type="colorScale" priority="8301">
      <colorScale>
        <cfvo type="num" val="0"/>
        <cfvo type="num" val="0"/>
        <color theme="0"/>
        <color theme="0"/>
      </colorScale>
    </cfRule>
  </conditionalFormatting>
  <conditionalFormatting sqref="P185">
    <cfRule type="colorScale" priority="7842">
      <colorScale>
        <cfvo type="num" val="0"/>
        <cfvo type="num" val="3"/>
        <cfvo type="num" val="5"/>
        <color rgb="FF63BE7B"/>
        <color rgb="FFFFEB84"/>
        <color rgb="FFF8696B"/>
      </colorScale>
    </cfRule>
    <cfRule type="expression" dxfId="1388" priority="7843" stopIfTrue="1">
      <formula>$D$6="Да"</formula>
    </cfRule>
  </conditionalFormatting>
  <conditionalFormatting sqref="P188:P192">
    <cfRule type="colorScale" priority="7831">
      <colorScale>
        <cfvo type="num" val="1"/>
        <cfvo type="num" val="3"/>
        <cfvo type="num" val="5"/>
        <color rgb="FF63BE7B"/>
        <color rgb="FFFFEB84"/>
        <color rgb="FFF8696B"/>
      </colorScale>
    </cfRule>
    <cfRule type="expression" dxfId="1385" priority="7832" stopIfTrue="1">
      <formula>$D$6="Да"</formula>
    </cfRule>
    <cfRule type="colorScale" priority="7833">
      <colorScale>
        <cfvo type="num" val="0"/>
        <cfvo type="num" val="0"/>
        <color theme="0"/>
        <color theme="0"/>
      </colorScale>
    </cfRule>
  </conditionalFormatting>
  <conditionalFormatting sqref="P197">
    <cfRule type="colorScale" priority="7800">
      <colorScale>
        <cfvo type="num" val="0"/>
        <cfvo type="num" val="3"/>
        <cfvo type="num" val="5"/>
        <color rgb="FF63BE7B"/>
        <color rgb="FFFFEB84"/>
        <color rgb="FFF8696B"/>
      </colorScale>
    </cfRule>
    <cfRule type="expression" dxfId="1383" priority="7801" stopIfTrue="1">
      <formula>$D$6="Да"</formula>
    </cfRule>
  </conditionalFormatting>
  <conditionalFormatting sqref="P200:P204">
    <cfRule type="colorScale" priority="7819">
      <colorScale>
        <cfvo type="num" val="1"/>
        <cfvo type="num" val="3"/>
        <cfvo type="num" val="5"/>
        <color rgb="FF63BE7B"/>
        <color rgb="FFFFEB84"/>
        <color rgb="FFF8696B"/>
      </colorScale>
    </cfRule>
    <cfRule type="expression" dxfId="1381" priority="7820" stopIfTrue="1">
      <formula>$D$6="Да"</formula>
    </cfRule>
    <cfRule type="colorScale" priority="7821">
      <colorScale>
        <cfvo type="num" val="0"/>
        <cfvo type="num" val="0"/>
        <color theme="0"/>
        <color theme="0"/>
      </colorScale>
    </cfRule>
  </conditionalFormatting>
  <conditionalFormatting sqref="P209">
    <cfRule type="expression" dxfId="1380" priority="7780" stopIfTrue="1">
      <formula>$D$6="Да"</formula>
    </cfRule>
    <cfRule type="colorScale" priority="7779">
      <colorScale>
        <cfvo type="num" val="0"/>
        <cfvo type="num" val="3"/>
        <cfvo type="num" val="5"/>
        <color rgb="FF63BE7B"/>
        <color rgb="FFFFEB84"/>
        <color rgb="FFF8696B"/>
      </colorScale>
    </cfRule>
  </conditionalFormatting>
  <conditionalFormatting sqref="P212:P216">
    <cfRule type="colorScale" priority="7789">
      <colorScale>
        <cfvo type="num" val="1"/>
        <cfvo type="num" val="3"/>
        <cfvo type="num" val="5"/>
        <color rgb="FF63BE7B"/>
        <color rgb="FFFFEB84"/>
        <color rgb="FFF8696B"/>
      </colorScale>
    </cfRule>
    <cfRule type="expression" dxfId="1377" priority="7790" stopIfTrue="1">
      <formula>$D$6="Да"</formula>
    </cfRule>
    <cfRule type="colorScale" priority="7791">
      <colorScale>
        <cfvo type="num" val="0"/>
        <cfvo type="num" val="0"/>
        <color theme="0"/>
        <color theme="0"/>
      </colorScale>
    </cfRule>
  </conditionalFormatting>
  <conditionalFormatting sqref="P221">
    <cfRule type="expression" dxfId="1375" priority="7759" stopIfTrue="1">
      <formula>$D$6="Да"</formula>
    </cfRule>
    <cfRule type="colorScale" priority="7758">
      <colorScale>
        <cfvo type="num" val="0"/>
        <cfvo type="num" val="3"/>
        <cfvo type="num" val="5"/>
        <color rgb="FF63BE7B"/>
        <color rgb="FFFFEB84"/>
        <color rgb="FFF8696B"/>
      </colorScale>
    </cfRule>
  </conditionalFormatting>
  <conditionalFormatting sqref="P224:P228">
    <cfRule type="colorScale" priority="7770">
      <colorScale>
        <cfvo type="num" val="0"/>
        <cfvo type="num" val="0"/>
        <color theme="0"/>
        <color theme="0"/>
      </colorScale>
    </cfRule>
    <cfRule type="expression" dxfId="1373" priority="7769" stopIfTrue="1">
      <formula>$D$6="Да"</formula>
    </cfRule>
    <cfRule type="colorScale" priority="7768">
      <colorScale>
        <cfvo type="num" val="1"/>
        <cfvo type="num" val="3"/>
        <cfvo type="num" val="5"/>
        <color rgb="FF63BE7B"/>
        <color rgb="FFFFEB84"/>
        <color rgb="FFF8696B"/>
      </colorScale>
    </cfRule>
  </conditionalFormatting>
  <conditionalFormatting sqref="P233">
    <cfRule type="expression" dxfId="1372" priority="7738" stopIfTrue="1">
      <formula>$D$6="Да"</formula>
    </cfRule>
    <cfRule type="colorScale" priority="7737">
      <colorScale>
        <cfvo type="num" val="0"/>
        <cfvo type="num" val="3"/>
        <cfvo type="num" val="5"/>
        <color rgb="FF63BE7B"/>
        <color rgb="FFFFEB84"/>
        <color rgb="FFF8696B"/>
      </colorScale>
    </cfRule>
  </conditionalFormatting>
  <conditionalFormatting sqref="P236:P240">
    <cfRule type="colorScale" priority="7749">
      <colorScale>
        <cfvo type="num" val="0"/>
        <cfvo type="num" val="0"/>
        <color theme="0"/>
        <color theme="0"/>
      </colorScale>
    </cfRule>
    <cfRule type="expression" dxfId="1370" priority="7748" stopIfTrue="1">
      <formula>$D$6="Да"</formula>
    </cfRule>
    <cfRule type="colorScale" priority="7747">
      <colorScale>
        <cfvo type="num" val="1"/>
        <cfvo type="num" val="3"/>
        <cfvo type="num" val="5"/>
        <color rgb="FF63BE7B"/>
        <color rgb="FFFFEB84"/>
        <color rgb="FFF8696B"/>
      </colorScale>
    </cfRule>
  </conditionalFormatting>
  <conditionalFormatting sqref="P245">
    <cfRule type="expression" dxfId="1368" priority="7717" stopIfTrue="1">
      <formula>$D$6="Да"</formula>
    </cfRule>
    <cfRule type="colorScale" priority="7716">
      <colorScale>
        <cfvo type="num" val="0"/>
        <cfvo type="num" val="3"/>
        <cfvo type="num" val="5"/>
        <color rgb="FF63BE7B"/>
        <color rgb="FFFFEB84"/>
        <color rgb="FFF8696B"/>
      </colorScale>
    </cfRule>
  </conditionalFormatting>
  <conditionalFormatting sqref="P248:P252">
    <cfRule type="colorScale" priority="7728">
      <colorScale>
        <cfvo type="num" val="0"/>
        <cfvo type="num" val="0"/>
        <color theme="0"/>
        <color theme="0"/>
      </colorScale>
    </cfRule>
    <cfRule type="expression" dxfId="1365" priority="7727" stopIfTrue="1">
      <formula>$D$6="Да"</formula>
    </cfRule>
    <cfRule type="colorScale" priority="7726">
      <colorScale>
        <cfvo type="num" val="1"/>
        <cfvo type="num" val="3"/>
        <cfvo type="num" val="5"/>
        <color rgb="FF63BE7B"/>
        <color rgb="FFFFEB84"/>
        <color rgb="FFF8696B"/>
      </colorScale>
    </cfRule>
  </conditionalFormatting>
  <conditionalFormatting sqref="P257">
    <cfRule type="colorScale" priority="7695">
      <colorScale>
        <cfvo type="num" val="0"/>
        <cfvo type="num" val="3"/>
        <cfvo type="num" val="5"/>
        <color rgb="FF63BE7B"/>
        <color rgb="FFFFEB84"/>
        <color rgb="FFF8696B"/>
      </colorScale>
    </cfRule>
    <cfRule type="expression" dxfId="1363" priority="7696" stopIfTrue="1">
      <formula>$D$6="Да"</formula>
    </cfRule>
  </conditionalFormatting>
  <conditionalFormatting sqref="P260:P264">
    <cfRule type="expression" dxfId="1362" priority="7706" stopIfTrue="1">
      <formula>$D$6="Да"</formula>
    </cfRule>
    <cfRule type="colorScale" priority="7707">
      <colorScale>
        <cfvo type="num" val="0"/>
        <cfvo type="num" val="0"/>
        <color theme="0"/>
        <color theme="0"/>
      </colorScale>
    </cfRule>
    <cfRule type="colorScale" priority="7705">
      <colorScale>
        <cfvo type="num" val="1"/>
        <cfvo type="num" val="3"/>
        <cfvo type="num" val="5"/>
        <color rgb="FF63BE7B"/>
        <color rgb="FFFFEB84"/>
        <color rgb="FFF8696B"/>
      </colorScale>
    </cfRule>
  </conditionalFormatting>
  <conditionalFormatting sqref="P270">
    <cfRule type="expression" dxfId="1360" priority="7675" stopIfTrue="1">
      <formula>$D$6="Да"</formula>
    </cfRule>
    <cfRule type="colorScale" priority="7674">
      <colorScale>
        <cfvo type="num" val="0"/>
        <cfvo type="num" val="3"/>
        <cfvo type="num" val="5"/>
        <color rgb="FF63BE7B"/>
        <color rgb="FFFFEB84"/>
        <color rgb="FFF8696B"/>
      </colorScale>
    </cfRule>
  </conditionalFormatting>
  <conditionalFormatting sqref="P273:P277">
    <cfRule type="expression" dxfId="1357" priority="7685" stopIfTrue="1">
      <formula>$D$6="Да"</formula>
    </cfRule>
    <cfRule type="colorScale" priority="7686">
      <colorScale>
        <cfvo type="num" val="0"/>
        <cfvo type="num" val="0"/>
        <color theme="0"/>
        <color theme="0"/>
      </colorScale>
    </cfRule>
    <cfRule type="colorScale" priority="7684">
      <colorScale>
        <cfvo type="num" val="1"/>
        <cfvo type="num" val="3"/>
        <cfvo type="num" val="5"/>
        <color rgb="FF63BE7B"/>
        <color rgb="FFFFEB84"/>
        <color rgb="FFF8696B"/>
      </colorScale>
    </cfRule>
  </conditionalFormatting>
  <conditionalFormatting sqref="P282">
    <cfRule type="expression" dxfId="1355" priority="7654" stopIfTrue="1">
      <formula>$D$6="Да"</formula>
    </cfRule>
    <cfRule type="colorScale" priority="7653">
      <colorScale>
        <cfvo type="num" val="0"/>
        <cfvo type="num" val="3"/>
        <cfvo type="num" val="5"/>
        <color rgb="FF63BE7B"/>
        <color rgb="FFFFEB84"/>
        <color rgb="FFF8696B"/>
      </colorScale>
    </cfRule>
  </conditionalFormatting>
  <conditionalFormatting sqref="P285:P289">
    <cfRule type="expression" dxfId="1353" priority="7664" stopIfTrue="1">
      <formula>$D$6="Да"</formula>
    </cfRule>
    <cfRule type="colorScale" priority="7663">
      <colorScale>
        <cfvo type="num" val="1"/>
        <cfvo type="num" val="3"/>
        <cfvo type="num" val="5"/>
        <color rgb="FF63BE7B"/>
        <color rgb="FFFFEB84"/>
        <color rgb="FFF8696B"/>
      </colorScale>
    </cfRule>
    <cfRule type="colorScale" priority="7665">
      <colorScale>
        <cfvo type="num" val="0"/>
        <cfvo type="num" val="0"/>
        <color theme="0"/>
        <color theme="0"/>
      </colorScale>
    </cfRule>
  </conditionalFormatting>
  <conditionalFormatting sqref="P294">
    <cfRule type="colorScale" priority="7448">
      <colorScale>
        <cfvo type="num" val="0"/>
        <cfvo type="num" val="3"/>
        <cfvo type="num" val="5"/>
        <color rgb="FF63BE7B"/>
        <color rgb="FFFFEB84"/>
        <color rgb="FFF8696B"/>
      </colorScale>
    </cfRule>
    <cfRule type="expression" dxfId="1351" priority="7449" stopIfTrue="1">
      <formula>$D$6="Да"</formula>
    </cfRule>
  </conditionalFormatting>
  <conditionalFormatting sqref="P297:P301">
    <cfRule type="expression" dxfId="1350" priority="7459" stopIfTrue="1">
      <formula>$D$6="Да"</formula>
    </cfRule>
    <cfRule type="colorScale" priority="7460">
      <colorScale>
        <cfvo type="num" val="0"/>
        <cfvo type="num" val="0"/>
        <color theme="0"/>
        <color theme="0"/>
      </colorScale>
    </cfRule>
    <cfRule type="colorScale" priority="7458">
      <colorScale>
        <cfvo type="num" val="1"/>
        <cfvo type="num" val="3"/>
        <cfvo type="num" val="5"/>
        <color rgb="FF63BE7B"/>
        <color rgb="FFFFEB84"/>
        <color rgb="FFF8696B"/>
      </colorScale>
    </cfRule>
  </conditionalFormatting>
  <conditionalFormatting sqref="P306">
    <cfRule type="expression" dxfId="1348" priority="7428" stopIfTrue="1">
      <formula>$D$6="Да"</formula>
    </cfRule>
    <cfRule type="colorScale" priority="7427">
      <colorScale>
        <cfvo type="num" val="0"/>
        <cfvo type="num" val="3"/>
        <cfvo type="num" val="5"/>
        <color rgb="FF63BE7B"/>
        <color rgb="FFFFEB84"/>
        <color rgb="FFF8696B"/>
      </colorScale>
    </cfRule>
  </conditionalFormatting>
  <conditionalFormatting sqref="P309:P313">
    <cfRule type="expression" dxfId="1345" priority="7438" stopIfTrue="1">
      <formula>$D$6="Да"</formula>
    </cfRule>
    <cfRule type="colorScale" priority="7437">
      <colorScale>
        <cfvo type="num" val="1"/>
        <cfvo type="num" val="3"/>
        <cfvo type="num" val="5"/>
        <color rgb="FF63BE7B"/>
        <color rgb="FFFFEB84"/>
        <color rgb="FFF8696B"/>
      </colorScale>
    </cfRule>
    <cfRule type="colorScale" priority="7439">
      <colorScale>
        <cfvo type="num" val="0"/>
        <cfvo type="num" val="0"/>
        <color theme="0"/>
        <color theme="0"/>
      </colorScale>
    </cfRule>
  </conditionalFormatting>
  <conditionalFormatting sqref="P318">
    <cfRule type="expression" dxfId="1344" priority="7407" stopIfTrue="1">
      <formula>$D$6="Да"</formula>
    </cfRule>
    <cfRule type="colorScale" priority="7406">
      <colorScale>
        <cfvo type="num" val="0"/>
        <cfvo type="num" val="3"/>
        <cfvo type="num" val="5"/>
        <color rgb="FF63BE7B"/>
        <color rgb="FFFFEB84"/>
        <color rgb="FFF8696B"/>
      </colorScale>
    </cfRule>
  </conditionalFormatting>
  <conditionalFormatting sqref="P321:P325">
    <cfRule type="colorScale" priority="7418">
      <colorScale>
        <cfvo type="num" val="0"/>
        <cfvo type="num" val="0"/>
        <color theme="0"/>
        <color theme="0"/>
      </colorScale>
    </cfRule>
    <cfRule type="expression" dxfId="1341" priority="7417" stopIfTrue="1">
      <formula>$D$6="Да"</formula>
    </cfRule>
    <cfRule type="colorScale" priority="7416">
      <colorScale>
        <cfvo type="num" val="1"/>
        <cfvo type="num" val="3"/>
        <cfvo type="num" val="5"/>
        <color rgb="FF63BE7B"/>
        <color rgb="FFFFEB84"/>
        <color rgb="FFF8696B"/>
      </colorScale>
    </cfRule>
  </conditionalFormatting>
  <conditionalFormatting sqref="P330">
    <cfRule type="colorScale" priority="7385">
      <colorScale>
        <cfvo type="num" val="0"/>
        <cfvo type="num" val="3"/>
        <cfvo type="num" val="5"/>
        <color rgb="FF63BE7B"/>
        <color rgb="FFFFEB84"/>
        <color rgb="FFF8696B"/>
      </colorScale>
    </cfRule>
    <cfRule type="expression" dxfId="1339" priority="7386" stopIfTrue="1">
      <formula>$D$6="Да"</formula>
    </cfRule>
  </conditionalFormatting>
  <conditionalFormatting sqref="P333:P337">
    <cfRule type="colorScale" priority="7397">
      <colorScale>
        <cfvo type="num" val="0"/>
        <cfvo type="num" val="0"/>
        <color theme="0"/>
        <color theme="0"/>
      </colorScale>
    </cfRule>
    <cfRule type="expression" dxfId="1338" priority="7396" stopIfTrue="1">
      <formula>$D$6="Да"</formula>
    </cfRule>
    <cfRule type="colorScale" priority="7395">
      <colorScale>
        <cfvo type="num" val="1"/>
        <cfvo type="num" val="3"/>
        <cfvo type="num" val="5"/>
        <color rgb="FF63BE7B"/>
        <color rgb="FFFFEB84"/>
        <color rgb="FFF8696B"/>
      </colorScale>
    </cfRule>
  </conditionalFormatting>
  <conditionalFormatting sqref="P344">
    <cfRule type="colorScale" priority="6812">
      <colorScale>
        <cfvo type="num" val="0"/>
        <cfvo type="num" val="3"/>
        <cfvo type="num" val="5"/>
        <color rgb="FF63BE7B"/>
        <color rgb="FFFFEB84"/>
        <color rgb="FFF8696B"/>
      </colorScale>
    </cfRule>
    <cfRule type="expression" dxfId="1335" priority="6813" stopIfTrue="1">
      <formula>$D$6="Да"</formula>
    </cfRule>
  </conditionalFormatting>
  <conditionalFormatting sqref="P347:P351">
    <cfRule type="colorScale" priority="6824">
      <colorScale>
        <cfvo type="num" val="0"/>
        <cfvo type="num" val="0"/>
        <color theme="0"/>
        <color theme="0"/>
      </colorScale>
    </cfRule>
    <cfRule type="expression" dxfId="1333" priority="6823" stopIfTrue="1">
      <formula>$D$6="Да"</formula>
    </cfRule>
    <cfRule type="colorScale" priority="6822">
      <colorScale>
        <cfvo type="num" val="1"/>
        <cfvo type="num" val="3"/>
        <cfvo type="num" val="5"/>
        <color rgb="FF63BE7B"/>
        <color rgb="FFFFEB84"/>
        <color rgb="FFF8696B"/>
      </colorScale>
    </cfRule>
  </conditionalFormatting>
  <conditionalFormatting sqref="P356">
    <cfRule type="colorScale" priority="6791">
      <colorScale>
        <cfvo type="num" val="0"/>
        <cfvo type="num" val="3"/>
        <cfvo type="num" val="5"/>
        <color rgb="FF63BE7B"/>
        <color rgb="FFFFEB84"/>
        <color rgb="FFF8696B"/>
      </colorScale>
    </cfRule>
    <cfRule type="expression" dxfId="1331" priority="6792" stopIfTrue="1">
      <formula>$D$6="Да"</formula>
    </cfRule>
  </conditionalFormatting>
  <conditionalFormatting sqref="P359:P363">
    <cfRule type="colorScale" priority="6803">
      <colorScale>
        <cfvo type="num" val="0"/>
        <cfvo type="num" val="0"/>
        <color theme="0"/>
        <color theme="0"/>
      </colorScale>
    </cfRule>
    <cfRule type="expression" dxfId="1330" priority="6802" stopIfTrue="1">
      <formula>$D$6="Да"</formula>
    </cfRule>
    <cfRule type="colorScale" priority="6801">
      <colorScale>
        <cfvo type="num" val="1"/>
        <cfvo type="num" val="3"/>
        <cfvo type="num" val="5"/>
        <color rgb="FF63BE7B"/>
        <color rgb="FFFFEB84"/>
        <color rgb="FFF8696B"/>
      </colorScale>
    </cfRule>
  </conditionalFormatting>
  <conditionalFormatting sqref="P369">
    <cfRule type="colorScale" priority="6770">
      <colorScale>
        <cfvo type="num" val="0"/>
        <cfvo type="num" val="3"/>
        <cfvo type="num" val="5"/>
        <color rgb="FF63BE7B"/>
        <color rgb="FFFFEB84"/>
        <color rgb="FFF8696B"/>
      </colorScale>
    </cfRule>
    <cfRule type="expression" dxfId="1327" priority="6771" stopIfTrue="1">
      <formula>$D$6="Да"</formula>
    </cfRule>
  </conditionalFormatting>
  <conditionalFormatting sqref="P372:P376">
    <cfRule type="colorScale" priority="6782">
      <colorScale>
        <cfvo type="num" val="0"/>
        <cfvo type="num" val="0"/>
        <color theme="0"/>
        <color theme="0"/>
      </colorScale>
    </cfRule>
    <cfRule type="expression" dxfId="1325" priority="6781" stopIfTrue="1">
      <formula>$D$6="Да"</formula>
    </cfRule>
    <cfRule type="colorScale" priority="6780">
      <colorScale>
        <cfvo type="num" val="1"/>
        <cfvo type="num" val="3"/>
        <cfvo type="num" val="5"/>
        <color rgb="FF63BE7B"/>
        <color rgb="FFFFEB84"/>
        <color rgb="FFF8696B"/>
      </colorScale>
    </cfRule>
  </conditionalFormatting>
  <conditionalFormatting sqref="P381">
    <cfRule type="expression" dxfId="1323" priority="6750" stopIfTrue="1">
      <formula>$D$6="Да"</formula>
    </cfRule>
    <cfRule type="colorScale" priority="6749">
      <colorScale>
        <cfvo type="num" val="0"/>
        <cfvo type="num" val="3"/>
        <cfvo type="num" val="5"/>
        <color rgb="FF63BE7B"/>
        <color rgb="FFFFEB84"/>
        <color rgb="FFF8696B"/>
      </colorScale>
    </cfRule>
  </conditionalFormatting>
  <conditionalFormatting sqref="P384:P388">
    <cfRule type="colorScale" priority="6759">
      <colorScale>
        <cfvo type="num" val="1"/>
        <cfvo type="num" val="3"/>
        <cfvo type="num" val="5"/>
        <color rgb="FF63BE7B"/>
        <color rgb="FFFFEB84"/>
        <color rgb="FFF8696B"/>
      </colorScale>
    </cfRule>
    <cfRule type="colorScale" priority="6761">
      <colorScale>
        <cfvo type="num" val="0"/>
        <cfvo type="num" val="0"/>
        <color theme="0"/>
        <color theme="0"/>
      </colorScale>
    </cfRule>
    <cfRule type="expression" dxfId="1321" priority="6760" stopIfTrue="1">
      <formula>$D$6="Да"</formula>
    </cfRule>
  </conditionalFormatting>
  <conditionalFormatting sqref="P393">
    <cfRule type="expression" dxfId="1320" priority="6729" stopIfTrue="1">
      <formula>$D$6="Да"</formula>
    </cfRule>
    <cfRule type="colorScale" priority="6728">
      <colorScale>
        <cfvo type="num" val="0"/>
        <cfvo type="num" val="3"/>
        <cfvo type="num" val="5"/>
        <color rgb="FF63BE7B"/>
        <color rgb="FFFFEB84"/>
        <color rgb="FFF8696B"/>
      </colorScale>
    </cfRule>
  </conditionalFormatting>
  <conditionalFormatting sqref="P396:P400">
    <cfRule type="colorScale" priority="6740">
      <colorScale>
        <cfvo type="num" val="0"/>
        <cfvo type="num" val="0"/>
        <color theme="0"/>
        <color theme="0"/>
      </colorScale>
    </cfRule>
    <cfRule type="colorScale" priority="6738">
      <colorScale>
        <cfvo type="num" val="1"/>
        <cfvo type="num" val="3"/>
        <cfvo type="num" val="5"/>
        <color rgb="FF63BE7B"/>
        <color rgb="FFFFEB84"/>
        <color rgb="FFF8696B"/>
      </colorScale>
    </cfRule>
    <cfRule type="expression" dxfId="1317" priority="6739" stopIfTrue="1">
      <formula>$D$6="Да"</formula>
    </cfRule>
  </conditionalFormatting>
  <conditionalFormatting sqref="P407">
    <cfRule type="colorScale" priority="6707">
      <colorScale>
        <cfvo type="num" val="0"/>
        <cfvo type="num" val="3"/>
        <cfvo type="num" val="5"/>
        <color rgb="FF63BE7B"/>
        <color rgb="FFFFEB84"/>
        <color rgb="FFF8696B"/>
      </colorScale>
    </cfRule>
    <cfRule type="expression" dxfId="1315" priority="6708" stopIfTrue="1">
      <formula>$D$6="Да"</formula>
    </cfRule>
  </conditionalFormatting>
  <conditionalFormatting sqref="P410:P414">
    <cfRule type="colorScale" priority="6717">
      <colorScale>
        <cfvo type="num" val="1"/>
        <cfvo type="num" val="3"/>
        <cfvo type="num" val="5"/>
        <color rgb="FF63BE7B"/>
        <color rgb="FFFFEB84"/>
        <color rgb="FFF8696B"/>
      </colorScale>
    </cfRule>
    <cfRule type="expression" dxfId="1313" priority="6718" stopIfTrue="1">
      <formula>$D$6="Да"</formula>
    </cfRule>
    <cfRule type="colorScale" priority="6719">
      <colorScale>
        <cfvo type="num" val="0"/>
        <cfvo type="num" val="0"/>
        <color theme="0"/>
        <color theme="0"/>
      </colorScale>
    </cfRule>
  </conditionalFormatting>
  <conditionalFormatting sqref="P419">
    <cfRule type="colorScale" priority="6686">
      <colorScale>
        <cfvo type="num" val="0"/>
        <cfvo type="num" val="3"/>
        <cfvo type="num" val="5"/>
        <color rgb="FF63BE7B"/>
        <color rgb="FFFFEB84"/>
        <color rgb="FFF8696B"/>
      </colorScale>
    </cfRule>
    <cfRule type="expression" dxfId="1312" priority="6687" stopIfTrue="1">
      <formula>$D$6="Да"</formula>
    </cfRule>
  </conditionalFormatting>
  <conditionalFormatting sqref="P422:P426">
    <cfRule type="colorScale" priority="6696">
      <colorScale>
        <cfvo type="num" val="1"/>
        <cfvo type="num" val="3"/>
        <cfvo type="num" val="5"/>
        <color rgb="FF63BE7B"/>
        <color rgb="FFFFEB84"/>
        <color rgb="FFF8696B"/>
      </colorScale>
    </cfRule>
    <cfRule type="colorScale" priority="6698">
      <colorScale>
        <cfvo type="num" val="0"/>
        <cfvo type="num" val="0"/>
        <color theme="0"/>
        <color theme="0"/>
      </colorScale>
    </cfRule>
    <cfRule type="expression" dxfId="1309" priority="6697" stopIfTrue="1">
      <formula>$D$6="Да"</formula>
    </cfRule>
  </conditionalFormatting>
  <conditionalFormatting sqref="P432">
    <cfRule type="colorScale" priority="6665">
      <colorScale>
        <cfvo type="num" val="0"/>
        <cfvo type="num" val="3"/>
        <cfvo type="num" val="5"/>
        <color rgb="FF63BE7B"/>
        <color rgb="FFFFEB84"/>
        <color rgb="FFF8696B"/>
      </colorScale>
    </cfRule>
    <cfRule type="expression" dxfId="1308" priority="6666" stopIfTrue="1">
      <formula>$D$6="Да"</formula>
    </cfRule>
  </conditionalFormatting>
  <conditionalFormatting sqref="P435:P439">
    <cfRule type="colorScale" priority="6677">
      <colorScale>
        <cfvo type="num" val="0"/>
        <cfvo type="num" val="0"/>
        <color theme="0"/>
        <color theme="0"/>
      </colorScale>
    </cfRule>
    <cfRule type="colorScale" priority="6675">
      <colorScale>
        <cfvo type="num" val="1"/>
        <cfvo type="num" val="3"/>
        <cfvo type="num" val="5"/>
        <color rgb="FF63BE7B"/>
        <color rgb="FFFFEB84"/>
        <color rgb="FFF8696B"/>
      </colorScale>
    </cfRule>
    <cfRule type="expression" dxfId="1305" priority="6676" stopIfTrue="1">
      <formula>$D$6="Да"</formula>
    </cfRule>
  </conditionalFormatting>
  <conditionalFormatting sqref="P444">
    <cfRule type="expression" dxfId="1303" priority="6645" stopIfTrue="1">
      <formula>$D$6="Да"</formula>
    </cfRule>
    <cfRule type="colorScale" priority="6644">
      <colorScale>
        <cfvo type="num" val="0"/>
        <cfvo type="num" val="3"/>
        <cfvo type="num" val="5"/>
        <color rgb="FF63BE7B"/>
        <color rgb="FFFFEB84"/>
        <color rgb="FFF8696B"/>
      </colorScale>
    </cfRule>
  </conditionalFormatting>
  <conditionalFormatting sqref="P447:P451">
    <cfRule type="colorScale" priority="6656">
      <colorScale>
        <cfvo type="num" val="0"/>
        <cfvo type="num" val="0"/>
        <color theme="0"/>
        <color theme="0"/>
      </colorScale>
    </cfRule>
    <cfRule type="expression" dxfId="1302" priority="6655" stopIfTrue="1">
      <formula>$D$6="Да"</formula>
    </cfRule>
    <cfRule type="colorScale" priority="6654">
      <colorScale>
        <cfvo type="num" val="1"/>
        <cfvo type="num" val="3"/>
        <cfvo type="num" val="5"/>
        <color rgb="FF63BE7B"/>
        <color rgb="FFFFEB84"/>
        <color rgb="FFF8696B"/>
      </colorScale>
    </cfRule>
  </conditionalFormatting>
  <conditionalFormatting sqref="P456">
    <cfRule type="colorScale" priority="6050">
      <colorScale>
        <cfvo type="num" val="0"/>
        <cfvo type="num" val="3"/>
        <cfvo type="num" val="5"/>
        <color rgb="FF63BE7B"/>
        <color rgb="FFFFEB84"/>
        <color rgb="FFF8696B"/>
      </colorScale>
    </cfRule>
    <cfRule type="expression" dxfId="1299" priority="6051" stopIfTrue="1">
      <formula>$D$6="Да"</formula>
    </cfRule>
  </conditionalFormatting>
  <conditionalFormatting sqref="P459:P463">
    <cfRule type="expression" dxfId="1298" priority="6061" stopIfTrue="1">
      <formula>$D$6="Да"</formula>
    </cfRule>
    <cfRule type="colorScale" priority="6062">
      <colorScale>
        <cfvo type="num" val="0"/>
        <cfvo type="num" val="0"/>
        <color theme="0"/>
        <color theme="0"/>
      </colorScale>
    </cfRule>
    <cfRule type="colorScale" priority="6060">
      <colorScale>
        <cfvo type="num" val="1"/>
        <cfvo type="num" val="3"/>
        <cfvo type="num" val="5"/>
        <color rgb="FF63BE7B"/>
        <color rgb="FFFFEB84"/>
        <color rgb="FFF8696B"/>
      </colorScale>
    </cfRule>
  </conditionalFormatting>
  <conditionalFormatting sqref="P468">
    <cfRule type="colorScale" priority="6029">
      <colorScale>
        <cfvo type="num" val="0"/>
        <cfvo type="num" val="3"/>
        <cfvo type="num" val="5"/>
        <color rgb="FF63BE7B"/>
        <color rgb="FFFFEB84"/>
        <color rgb="FFF8696B"/>
      </colorScale>
    </cfRule>
    <cfRule type="expression" dxfId="1296" priority="6030" stopIfTrue="1">
      <formula>$D$6="Да"</formula>
    </cfRule>
  </conditionalFormatting>
  <conditionalFormatting sqref="P471:P475">
    <cfRule type="colorScale" priority="6041">
      <colorScale>
        <cfvo type="num" val="0"/>
        <cfvo type="num" val="0"/>
        <color theme="0"/>
        <color theme="0"/>
      </colorScale>
    </cfRule>
    <cfRule type="expression" dxfId="1294" priority="6040" stopIfTrue="1">
      <formula>$D$6="Да"</formula>
    </cfRule>
    <cfRule type="colorScale" priority="6039">
      <colorScale>
        <cfvo type="num" val="1"/>
        <cfvo type="num" val="3"/>
        <cfvo type="num" val="5"/>
        <color rgb="FF63BE7B"/>
        <color rgb="FFFFEB84"/>
        <color rgb="FFF8696B"/>
      </colorScale>
    </cfRule>
  </conditionalFormatting>
  <conditionalFormatting sqref="P480">
    <cfRule type="colorScale" priority="6008">
      <colorScale>
        <cfvo type="num" val="0"/>
        <cfvo type="num" val="3"/>
        <cfvo type="num" val="5"/>
        <color rgb="FF63BE7B"/>
        <color rgb="FFFFEB84"/>
        <color rgb="FFF8696B"/>
      </colorScale>
    </cfRule>
    <cfRule type="expression" dxfId="1291" priority="6009" stopIfTrue="1">
      <formula>$D$6="Да"</formula>
    </cfRule>
  </conditionalFormatting>
  <conditionalFormatting sqref="P483:P487">
    <cfRule type="colorScale" priority="6018">
      <colorScale>
        <cfvo type="num" val="1"/>
        <cfvo type="num" val="3"/>
        <cfvo type="num" val="5"/>
        <color rgb="FF63BE7B"/>
        <color rgb="FFFFEB84"/>
        <color rgb="FFF8696B"/>
      </colorScale>
    </cfRule>
    <cfRule type="colorScale" priority="6020">
      <colorScale>
        <cfvo type="num" val="0"/>
        <cfvo type="num" val="0"/>
        <color theme="0"/>
        <color theme="0"/>
      </colorScale>
    </cfRule>
    <cfRule type="expression" dxfId="1289" priority="6019" stopIfTrue="1">
      <formula>$D$6="Да"</formula>
    </cfRule>
  </conditionalFormatting>
  <conditionalFormatting sqref="P491">
    <cfRule type="colorScale" priority="5431">
      <colorScale>
        <cfvo type="num" val="0"/>
        <cfvo type="num" val="3"/>
        <cfvo type="num" val="5"/>
        <color rgb="FF63BE7B"/>
        <color rgb="FFFFEB84"/>
        <color rgb="FFF8696B"/>
      </colorScale>
    </cfRule>
    <cfRule type="expression" dxfId="1287" priority="5432" stopIfTrue="1">
      <formula>$D$6="Да"</formula>
    </cfRule>
  </conditionalFormatting>
  <conditionalFormatting sqref="P494:P498">
    <cfRule type="colorScale" priority="5441">
      <colorScale>
        <cfvo type="num" val="1"/>
        <cfvo type="num" val="3"/>
        <cfvo type="num" val="5"/>
        <color rgb="FF63BE7B"/>
        <color rgb="FFFFEB84"/>
        <color rgb="FFF8696B"/>
      </colorScale>
    </cfRule>
    <cfRule type="colorScale" priority="5443">
      <colorScale>
        <cfvo type="num" val="0"/>
        <cfvo type="num" val="0"/>
        <color theme="0"/>
        <color theme="0"/>
      </colorScale>
    </cfRule>
    <cfRule type="expression" dxfId="1285" priority="5442" stopIfTrue="1">
      <formula>$D$6="Да"</formula>
    </cfRule>
  </conditionalFormatting>
  <conditionalFormatting sqref="P503">
    <cfRule type="colorScale" priority="5410">
      <colorScale>
        <cfvo type="num" val="0"/>
        <cfvo type="num" val="3"/>
        <cfvo type="num" val="5"/>
        <color rgb="FF63BE7B"/>
        <color rgb="FFFFEB84"/>
        <color rgb="FFF8696B"/>
      </colorScale>
    </cfRule>
    <cfRule type="expression" dxfId="1283" priority="5411" stopIfTrue="1">
      <formula>$D$6="Да"</formula>
    </cfRule>
  </conditionalFormatting>
  <conditionalFormatting sqref="P506:P510">
    <cfRule type="colorScale" priority="5420">
      <colorScale>
        <cfvo type="num" val="1"/>
        <cfvo type="num" val="3"/>
        <cfvo type="num" val="5"/>
        <color rgb="FF63BE7B"/>
        <color rgb="FFFFEB84"/>
        <color rgb="FFF8696B"/>
      </colorScale>
    </cfRule>
    <cfRule type="expression" dxfId="1281" priority="5421" stopIfTrue="1">
      <formula>$D$6="Да"</formula>
    </cfRule>
    <cfRule type="colorScale" priority="5422">
      <colorScale>
        <cfvo type="num" val="0"/>
        <cfvo type="num" val="0"/>
        <color theme="0"/>
        <color theme="0"/>
      </colorScale>
    </cfRule>
  </conditionalFormatting>
  <conditionalFormatting sqref="P515">
    <cfRule type="colorScale" priority="5389">
      <colorScale>
        <cfvo type="num" val="0"/>
        <cfvo type="num" val="3"/>
        <cfvo type="num" val="5"/>
        <color rgb="FF63BE7B"/>
        <color rgb="FFFFEB84"/>
        <color rgb="FFF8696B"/>
      </colorScale>
    </cfRule>
    <cfRule type="expression" dxfId="1279" priority="5390" stopIfTrue="1">
      <formula>$D$6="Да"</formula>
    </cfRule>
  </conditionalFormatting>
  <conditionalFormatting sqref="P518:P522">
    <cfRule type="colorScale" priority="5399">
      <colorScale>
        <cfvo type="num" val="1"/>
        <cfvo type="num" val="3"/>
        <cfvo type="num" val="5"/>
        <color rgb="FF63BE7B"/>
        <color rgb="FFFFEB84"/>
        <color rgb="FFF8696B"/>
      </colorScale>
    </cfRule>
    <cfRule type="expression" dxfId="1277" priority="5400" stopIfTrue="1">
      <formula>$D$6="Да"</formula>
    </cfRule>
    <cfRule type="colorScale" priority="5401">
      <colorScale>
        <cfvo type="num" val="0"/>
        <cfvo type="num" val="0"/>
        <color theme="0"/>
        <color theme="0"/>
      </colorScale>
    </cfRule>
  </conditionalFormatting>
  <conditionalFormatting sqref="P527">
    <cfRule type="expression" dxfId="1276" priority="5369" stopIfTrue="1">
      <formula>$D$6="Да"</formula>
    </cfRule>
    <cfRule type="colorScale" priority="5368">
      <colorScale>
        <cfvo type="num" val="0"/>
        <cfvo type="num" val="3"/>
        <cfvo type="num" val="5"/>
        <color rgb="FF63BE7B"/>
        <color rgb="FFFFEB84"/>
        <color rgb="FFF8696B"/>
      </colorScale>
    </cfRule>
  </conditionalFormatting>
  <conditionalFormatting sqref="P530:P534">
    <cfRule type="colorScale" priority="5378">
      <colorScale>
        <cfvo type="num" val="1"/>
        <cfvo type="num" val="3"/>
        <cfvo type="num" val="5"/>
        <color rgb="FF63BE7B"/>
        <color rgb="FFFFEB84"/>
        <color rgb="FFF8696B"/>
      </colorScale>
    </cfRule>
    <cfRule type="expression" dxfId="1273" priority="5379" stopIfTrue="1">
      <formula>$D$6="Да"</formula>
    </cfRule>
    <cfRule type="colorScale" priority="5380">
      <colorScale>
        <cfvo type="num" val="0"/>
        <cfvo type="num" val="0"/>
        <color theme="0"/>
        <color theme="0"/>
      </colorScale>
    </cfRule>
  </conditionalFormatting>
  <conditionalFormatting sqref="P539">
    <cfRule type="colorScale" priority="5347">
      <colorScale>
        <cfvo type="num" val="0"/>
        <cfvo type="num" val="3"/>
        <cfvo type="num" val="5"/>
        <color rgb="FF63BE7B"/>
        <color rgb="FFFFEB84"/>
        <color rgb="FFF8696B"/>
      </colorScale>
    </cfRule>
    <cfRule type="expression" dxfId="1271" priority="5348" stopIfTrue="1">
      <formula>$D$6="Да"</formula>
    </cfRule>
  </conditionalFormatting>
  <conditionalFormatting sqref="P542:P546">
    <cfRule type="colorScale" priority="5359">
      <colorScale>
        <cfvo type="num" val="0"/>
        <cfvo type="num" val="0"/>
        <color theme="0"/>
        <color theme="0"/>
      </colorScale>
    </cfRule>
    <cfRule type="expression" dxfId="1270" priority="5358" stopIfTrue="1">
      <formula>$D$6="Да"</formula>
    </cfRule>
    <cfRule type="colorScale" priority="5357">
      <colorScale>
        <cfvo type="num" val="1"/>
        <cfvo type="num" val="3"/>
        <cfvo type="num" val="5"/>
        <color rgb="FF63BE7B"/>
        <color rgb="FFFFEB84"/>
        <color rgb="FFF8696B"/>
      </colorScale>
    </cfRule>
  </conditionalFormatting>
  <conditionalFormatting sqref="P551">
    <cfRule type="expression" dxfId="1268" priority="5327" stopIfTrue="1">
      <formula>$D$6="Да"</formula>
    </cfRule>
    <cfRule type="colorScale" priority="5326">
      <colorScale>
        <cfvo type="num" val="0"/>
        <cfvo type="num" val="3"/>
        <cfvo type="num" val="5"/>
        <color rgb="FF63BE7B"/>
        <color rgb="FFFFEB84"/>
        <color rgb="FFF8696B"/>
      </colorScale>
    </cfRule>
  </conditionalFormatting>
  <conditionalFormatting sqref="P554:P558">
    <cfRule type="colorScale" priority="5338">
      <colorScale>
        <cfvo type="num" val="0"/>
        <cfvo type="num" val="0"/>
        <color theme="0"/>
        <color theme="0"/>
      </colorScale>
    </cfRule>
    <cfRule type="expression" dxfId="1266" priority="5337" stopIfTrue="1">
      <formula>$D$6="Да"</formula>
    </cfRule>
    <cfRule type="colorScale" priority="5336">
      <colorScale>
        <cfvo type="num" val="1"/>
        <cfvo type="num" val="3"/>
        <cfvo type="num" val="5"/>
        <color rgb="FF63BE7B"/>
        <color rgb="FFFFEB84"/>
        <color rgb="FFF8696B"/>
      </colorScale>
    </cfRule>
  </conditionalFormatting>
  <conditionalFormatting sqref="P563">
    <cfRule type="expression" dxfId="1264" priority="5306" stopIfTrue="1">
      <formula>$D$6="Да"</formula>
    </cfRule>
    <cfRule type="colorScale" priority="5305">
      <colorScale>
        <cfvo type="num" val="0"/>
        <cfvo type="num" val="3"/>
        <cfvo type="num" val="5"/>
        <color rgb="FF63BE7B"/>
        <color rgb="FFFFEB84"/>
        <color rgb="FFF8696B"/>
      </colorScale>
    </cfRule>
  </conditionalFormatting>
  <conditionalFormatting sqref="P566:P570">
    <cfRule type="colorScale" priority="5315">
      <colorScale>
        <cfvo type="num" val="1"/>
        <cfvo type="num" val="3"/>
        <cfvo type="num" val="5"/>
        <color rgb="FF63BE7B"/>
        <color rgb="FFFFEB84"/>
        <color rgb="FFF8696B"/>
      </colorScale>
    </cfRule>
    <cfRule type="expression" dxfId="1261" priority="5316" stopIfTrue="1">
      <formula>$D$6="Да"</formula>
    </cfRule>
    <cfRule type="colorScale" priority="5317">
      <colorScale>
        <cfvo type="num" val="0"/>
        <cfvo type="num" val="0"/>
        <color theme="0"/>
        <color theme="0"/>
      </colorScale>
    </cfRule>
  </conditionalFormatting>
  <conditionalFormatting sqref="P575">
    <cfRule type="expression" dxfId="1260" priority="5285" stopIfTrue="1">
      <formula>$D$6="Да"</formula>
    </cfRule>
    <cfRule type="colorScale" priority="5284">
      <colorScale>
        <cfvo type="num" val="0"/>
        <cfvo type="num" val="3"/>
        <cfvo type="num" val="5"/>
        <color rgb="FF63BE7B"/>
        <color rgb="FFFFEB84"/>
        <color rgb="FFF8696B"/>
      </colorScale>
    </cfRule>
  </conditionalFormatting>
  <conditionalFormatting sqref="P578:P582">
    <cfRule type="expression" dxfId="1258" priority="5295" stopIfTrue="1">
      <formula>$D$6="Да"</formula>
    </cfRule>
    <cfRule type="colorScale" priority="5294">
      <colorScale>
        <cfvo type="num" val="1"/>
        <cfvo type="num" val="3"/>
        <cfvo type="num" val="5"/>
        <color rgb="FF63BE7B"/>
        <color rgb="FFFFEB84"/>
        <color rgb="FFF8696B"/>
      </colorScale>
    </cfRule>
    <cfRule type="colorScale" priority="5296">
      <colorScale>
        <cfvo type="num" val="0"/>
        <cfvo type="num" val="0"/>
        <color theme="0"/>
        <color theme="0"/>
      </colorScale>
    </cfRule>
  </conditionalFormatting>
  <conditionalFormatting sqref="P587">
    <cfRule type="colorScale" priority="5263">
      <colorScale>
        <cfvo type="num" val="0"/>
        <cfvo type="num" val="3"/>
        <cfvo type="num" val="5"/>
        <color rgb="FF63BE7B"/>
        <color rgb="FFFFEB84"/>
        <color rgb="FFF8696B"/>
      </colorScale>
    </cfRule>
    <cfRule type="expression" dxfId="1255" priority="5264" stopIfTrue="1">
      <formula>$D$6="Да"</formula>
    </cfRule>
  </conditionalFormatting>
  <conditionalFormatting sqref="P590:P594">
    <cfRule type="colorScale" priority="5273">
      <colorScale>
        <cfvo type="num" val="1"/>
        <cfvo type="num" val="3"/>
        <cfvo type="num" val="5"/>
        <color rgb="FF63BE7B"/>
        <color rgb="FFFFEB84"/>
        <color rgb="FFF8696B"/>
      </colorScale>
    </cfRule>
    <cfRule type="expression" dxfId="1253" priority="5274" stopIfTrue="1">
      <formula>$D$6="Да"</formula>
    </cfRule>
    <cfRule type="colorScale" priority="5275">
      <colorScale>
        <cfvo type="num" val="0"/>
        <cfvo type="num" val="0"/>
        <color theme="0"/>
        <color theme="0"/>
      </colorScale>
    </cfRule>
  </conditionalFormatting>
  <conditionalFormatting sqref="P599">
    <cfRule type="colorScale" priority="5242">
      <colorScale>
        <cfvo type="num" val="0"/>
        <cfvo type="num" val="3"/>
        <cfvo type="num" val="5"/>
        <color rgb="FF63BE7B"/>
        <color rgb="FFFFEB84"/>
        <color rgb="FFF8696B"/>
      </colorScale>
    </cfRule>
    <cfRule type="expression" dxfId="1251" priority="5243" stopIfTrue="1">
      <formula>$D$6="Да"</formula>
    </cfRule>
  </conditionalFormatting>
  <conditionalFormatting sqref="P602:P606">
    <cfRule type="colorScale" priority="5254">
      <colorScale>
        <cfvo type="num" val="0"/>
        <cfvo type="num" val="0"/>
        <color theme="0"/>
        <color theme="0"/>
      </colorScale>
    </cfRule>
    <cfRule type="expression" dxfId="1249" priority="5253" stopIfTrue="1">
      <formula>$D$6="Да"</formula>
    </cfRule>
    <cfRule type="colorScale" priority="5252">
      <colorScale>
        <cfvo type="num" val="1"/>
        <cfvo type="num" val="3"/>
        <cfvo type="num" val="5"/>
        <color rgb="FF63BE7B"/>
        <color rgb="FFFFEB84"/>
        <color rgb="FFF8696B"/>
      </colorScale>
    </cfRule>
  </conditionalFormatting>
  <conditionalFormatting sqref="P613">
    <cfRule type="expression" dxfId="1248" priority="4981" stopIfTrue="1">
      <formula>$D$6="Да"</formula>
    </cfRule>
    <cfRule type="colorScale" priority="4980">
      <colorScale>
        <cfvo type="num" val="0"/>
        <cfvo type="num" val="3"/>
        <cfvo type="num" val="5"/>
        <color rgb="FF63BE7B"/>
        <color rgb="FFFFEB84"/>
        <color rgb="FFF8696B"/>
      </colorScale>
    </cfRule>
  </conditionalFormatting>
  <conditionalFormatting sqref="P616:P620">
    <cfRule type="colorScale" priority="4990">
      <colorScale>
        <cfvo type="num" val="1"/>
        <cfvo type="num" val="3"/>
        <cfvo type="num" val="5"/>
        <color rgb="FF63BE7B"/>
        <color rgb="FFFFEB84"/>
        <color rgb="FFF8696B"/>
      </colorScale>
    </cfRule>
    <cfRule type="expression" dxfId="1245" priority="4991" stopIfTrue="1">
      <formula>$D$6="Да"</formula>
    </cfRule>
    <cfRule type="colorScale" priority="4992">
      <colorScale>
        <cfvo type="num" val="0"/>
        <cfvo type="num" val="0"/>
        <color theme="0"/>
        <color theme="0"/>
      </colorScale>
    </cfRule>
  </conditionalFormatting>
  <conditionalFormatting sqref="P625">
    <cfRule type="colorScale" priority="4959">
      <colorScale>
        <cfvo type="num" val="0"/>
        <cfvo type="num" val="3"/>
        <cfvo type="num" val="5"/>
        <color rgb="FF63BE7B"/>
        <color rgb="FFFFEB84"/>
        <color rgb="FFF8696B"/>
      </colorScale>
    </cfRule>
    <cfRule type="expression" dxfId="1243" priority="4960" stopIfTrue="1">
      <formula>$D$6="Да"</formula>
    </cfRule>
  </conditionalFormatting>
  <conditionalFormatting sqref="P628:P632">
    <cfRule type="colorScale" priority="4971">
      <colorScale>
        <cfvo type="num" val="0"/>
        <cfvo type="num" val="0"/>
        <color theme="0"/>
        <color theme="0"/>
      </colorScale>
    </cfRule>
    <cfRule type="expression" dxfId="1242" priority="4970" stopIfTrue="1">
      <formula>$D$6="Да"</formula>
    </cfRule>
    <cfRule type="colorScale" priority="4969">
      <colorScale>
        <cfvo type="num" val="1"/>
        <cfvo type="num" val="3"/>
        <cfvo type="num" val="5"/>
        <color rgb="FF63BE7B"/>
        <color rgb="FFFFEB84"/>
        <color rgb="FFF8696B"/>
      </colorScale>
    </cfRule>
  </conditionalFormatting>
  <conditionalFormatting sqref="P637">
    <cfRule type="colorScale" priority="4938">
      <colorScale>
        <cfvo type="num" val="0"/>
        <cfvo type="num" val="3"/>
        <cfvo type="num" val="5"/>
        <color rgb="FF63BE7B"/>
        <color rgb="FFFFEB84"/>
        <color rgb="FFF8696B"/>
      </colorScale>
    </cfRule>
    <cfRule type="expression" dxfId="1239" priority="4939" stopIfTrue="1">
      <formula>$D$6="Да"</formula>
    </cfRule>
  </conditionalFormatting>
  <conditionalFormatting sqref="P640:P644">
    <cfRule type="colorScale" priority="4948">
      <colorScale>
        <cfvo type="num" val="1"/>
        <cfvo type="num" val="3"/>
        <cfvo type="num" val="5"/>
        <color rgb="FF63BE7B"/>
        <color rgb="FFFFEB84"/>
        <color rgb="FFF8696B"/>
      </colorScale>
    </cfRule>
    <cfRule type="expression" dxfId="1237" priority="4949" stopIfTrue="1">
      <formula>$D$6="Да"</formula>
    </cfRule>
    <cfRule type="colorScale" priority="4950">
      <colorScale>
        <cfvo type="num" val="0"/>
        <cfvo type="num" val="0"/>
        <color theme="0"/>
        <color theme="0"/>
      </colorScale>
    </cfRule>
  </conditionalFormatting>
  <conditionalFormatting sqref="P650">
    <cfRule type="colorScale" priority="3918">
      <colorScale>
        <cfvo type="num" val="0"/>
        <cfvo type="num" val="3"/>
        <cfvo type="num" val="5"/>
        <color rgb="FF63BE7B"/>
        <color rgb="FFFFEB84"/>
        <color rgb="FFF8696B"/>
      </colorScale>
    </cfRule>
    <cfRule type="expression" dxfId="1235" priority="3919" stopIfTrue="1">
      <formula>$D$6="Да"</formula>
    </cfRule>
  </conditionalFormatting>
  <conditionalFormatting sqref="P653:P657">
    <cfRule type="colorScale" priority="3930">
      <colorScale>
        <cfvo type="num" val="0"/>
        <cfvo type="num" val="0"/>
        <color theme="0"/>
        <color theme="0"/>
      </colorScale>
    </cfRule>
    <cfRule type="expression" dxfId="1234" priority="3929" stopIfTrue="1">
      <formula>$D$6="Да"</formula>
    </cfRule>
    <cfRule type="colorScale" priority="3928">
      <colorScale>
        <cfvo type="num" val="1"/>
        <cfvo type="num" val="3"/>
        <cfvo type="num" val="5"/>
        <color rgb="FF63BE7B"/>
        <color rgb="FFFFEB84"/>
        <color rgb="FFF8696B"/>
      </colorScale>
    </cfRule>
  </conditionalFormatting>
  <conditionalFormatting sqref="P662">
    <cfRule type="colorScale" priority="3897">
      <colorScale>
        <cfvo type="num" val="0"/>
        <cfvo type="num" val="3"/>
        <cfvo type="num" val="5"/>
        <color rgb="FF63BE7B"/>
        <color rgb="FFFFEB84"/>
        <color rgb="FFF8696B"/>
      </colorScale>
    </cfRule>
    <cfRule type="expression" dxfId="1232" priority="3898" stopIfTrue="1">
      <formula>$D$6="Да"</formula>
    </cfRule>
  </conditionalFormatting>
  <conditionalFormatting sqref="P665:P669">
    <cfRule type="expression" dxfId="1230" priority="3908" stopIfTrue="1">
      <formula>$D$6="Да"</formula>
    </cfRule>
    <cfRule type="colorScale" priority="3909">
      <colorScale>
        <cfvo type="num" val="0"/>
        <cfvo type="num" val="0"/>
        <color theme="0"/>
        <color theme="0"/>
      </colorScale>
    </cfRule>
    <cfRule type="colorScale" priority="3907">
      <colorScale>
        <cfvo type="num" val="1"/>
        <cfvo type="num" val="3"/>
        <cfvo type="num" val="5"/>
        <color rgb="FF63BE7B"/>
        <color rgb="FFFFEB84"/>
        <color rgb="FFF8696B"/>
      </colorScale>
    </cfRule>
  </conditionalFormatting>
  <conditionalFormatting sqref="P674">
    <cfRule type="colorScale" priority="3888">
      <colorScale>
        <cfvo type="num" val="0"/>
        <cfvo type="num" val="3"/>
        <cfvo type="num" val="5"/>
        <color rgb="FF63BE7B"/>
        <color rgb="FFFFEB84"/>
        <color rgb="FFF8696B"/>
      </colorScale>
    </cfRule>
    <cfRule type="expression" dxfId="1227" priority="3889" stopIfTrue="1">
      <formula>$D$6="Да"</formula>
    </cfRule>
  </conditionalFormatting>
  <conditionalFormatting sqref="P677:P681">
    <cfRule type="expression" dxfId="1226" priority="3878" stopIfTrue="1">
      <formula>$D$6="Да"</formula>
    </cfRule>
    <cfRule type="colorScale" priority="3879">
      <colorScale>
        <cfvo type="num" val="0"/>
        <cfvo type="num" val="0"/>
        <color theme="0"/>
        <color theme="0"/>
      </colorScale>
    </cfRule>
    <cfRule type="colorScale" priority="3877">
      <colorScale>
        <cfvo type="num" val="1"/>
        <cfvo type="num" val="3"/>
        <cfvo type="num" val="5"/>
        <color rgb="FF63BE7B"/>
        <color rgb="FFFFEB84"/>
        <color rgb="FFF8696B"/>
      </colorScale>
    </cfRule>
  </conditionalFormatting>
  <conditionalFormatting sqref="P686">
    <cfRule type="colorScale" priority="3855">
      <colorScale>
        <cfvo type="num" val="0"/>
        <cfvo type="num" val="3"/>
        <cfvo type="num" val="5"/>
        <color rgb="FF63BE7B"/>
        <color rgb="FFFFEB84"/>
        <color rgb="FFF8696B"/>
      </colorScale>
    </cfRule>
    <cfRule type="expression" dxfId="1223" priority="3856" stopIfTrue="1">
      <formula>$D$6="Да"</formula>
    </cfRule>
  </conditionalFormatting>
  <conditionalFormatting sqref="P689:P693">
    <cfRule type="colorScale" priority="3867">
      <colorScale>
        <cfvo type="num" val="0"/>
        <cfvo type="num" val="0"/>
        <color theme="0"/>
        <color theme="0"/>
      </colorScale>
    </cfRule>
    <cfRule type="expression" dxfId="1222" priority="3866" stopIfTrue="1">
      <formula>$D$6="Да"</formula>
    </cfRule>
    <cfRule type="colorScale" priority="3865">
      <colorScale>
        <cfvo type="num" val="1"/>
        <cfvo type="num" val="3"/>
        <cfvo type="num" val="5"/>
        <color rgb="FF63BE7B"/>
        <color rgb="FFFFEB84"/>
        <color rgb="FFF8696B"/>
      </colorScale>
    </cfRule>
  </conditionalFormatting>
  <conditionalFormatting sqref="P698">
    <cfRule type="expression" dxfId="1220" priority="3835" stopIfTrue="1">
      <formula>$D$6="Да"</formula>
    </cfRule>
    <cfRule type="colorScale" priority="3834">
      <colorScale>
        <cfvo type="num" val="0"/>
        <cfvo type="num" val="3"/>
        <cfvo type="num" val="5"/>
        <color rgb="FF63BE7B"/>
        <color rgb="FFFFEB84"/>
        <color rgb="FFF8696B"/>
      </colorScale>
    </cfRule>
  </conditionalFormatting>
  <conditionalFormatting sqref="P701:P705">
    <cfRule type="colorScale" priority="3844">
      <colorScale>
        <cfvo type="num" val="1"/>
        <cfvo type="num" val="3"/>
        <cfvo type="num" val="5"/>
        <color rgb="FF63BE7B"/>
        <color rgb="FFFFEB84"/>
        <color rgb="FFF8696B"/>
      </colorScale>
    </cfRule>
    <cfRule type="colorScale" priority="3846">
      <colorScale>
        <cfvo type="num" val="0"/>
        <cfvo type="num" val="0"/>
        <color theme="0"/>
        <color theme="0"/>
      </colorScale>
    </cfRule>
    <cfRule type="expression" dxfId="1217" priority="3845" stopIfTrue="1">
      <formula>$D$6="Да"</formula>
    </cfRule>
  </conditionalFormatting>
  <conditionalFormatting sqref="P709">
    <cfRule type="colorScale" priority="3813">
      <colorScale>
        <cfvo type="num" val="0"/>
        <cfvo type="num" val="3"/>
        <cfvo type="num" val="5"/>
        <color rgb="FF63BE7B"/>
        <color rgb="FFFFEB84"/>
        <color rgb="FFF8696B"/>
      </colorScale>
    </cfRule>
    <cfRule type="expression" dxfId="1216" priority="3814" stopIfTrue="1">
      <formula>$D$6="Да"</formula>
    </cfRule>
  </conditionalFormatting>
  <conditionalFormatting sqref="P712:P716">
    <cfRule type="colorScale" priority="3823">
      <colorScale>
        <cfvo type="num" val="1"/>
        <cfvo type="num" val="3"/>
        <cfvo type="num" val="5"/>
        <color rgb="FF63BE7B"/>
        <color rgb="FFFFEB84"/>
        <color rgb="FFF8696B"/>
      </colorScale>
    </cfRule>
    <cfRule type="expression" dxfId="1213" priority="3824" stopIfTrue="1">
      <formula>$D$6="Да"</formula>
    </cfRule>
    <cfRule type="colorScale" priority="3825">
      <colorScale>
        <cfvo type="num" val="0"/>
        <cfvo type="num" val="0"/>
        <color theme="0"/>
        <color theme="0"/>
      </colorScale>
    </cfRule>
  </conditionalFormatting>
  <conditionalFormatting sqref="P721">
    <cfRule type="expression" dxfId="1212" priority="3793" stopIfTrue="1">
      <formula>$D$6="Да"</formula>
    </cfRule>
    <cfRule type="colorScale" priority="3792">
      <colorScale>
        <cfvo type="num" val="0"/>
        <cfvo type="num" val="3"/>
        <cfvo type="num" val="5"/>
        <color rgb="FF63BE7B"/>
        <color rgb="FFFFEB84"/>
        <color rgb="FFF8696B"/>
      </colorScale>
    </cfRule>
  </conditionalFormatting>
  <conditionalFormatting sqref="P724:P728">
    <cfRule type="expression" dxfId="1210" priority="3803" stopIfTrue="1">
      <formula>$D$6="Да"</formula>
    </cfRule>
    <cfRule type="colorScale" priority="3804">
      <colorScale>
        <cfvo type="num" val="0"/>
        <cfvo type="num" val="0"/>
        <color theme="0"/>
        <color theme="0"/>
      </colorScale>
    </cfRule>
    <cfRule type="colorScale" priority="3802">
      <colorScale>
        <cfvo type="num" val="1"/>
        <cfvo type="num" val="3"/>
        <cfvo type="num" val="5"/>
        <color rgb="FF63BE7B"/>
        <color rgb="FFFFEB84"/>
        <color rgb="FFF8696B"/>
      </colorScale>
    </cfRule>
  </conditionalFormatting>
  <conditionalFormatting sqref="P733">
    <cfRule type="expression" dxfId="1208" priority="3772" stopIfTrue="1">
      <formula>$D$6="Да"</formula>
    </cfRule>
    <cfRule type="colorScale" priority="3771">
      <colorScale>
        <cfvo type="num" val="0"/>
        <cfvo type="num" val="3"/>
        <cfvo type="num" val="5"/>
        <color rgb="FF63BE7B"/>
        <color rgb="FFFFEB84"/>
        <color rgb="FFF8696B"/>
      </colorScale>
    </cfRule>
  </conditionalFormatting>
  <conditionalFormatting sqref="P736:P740">
    <cfRule type="colorScale" priority="3781">
      <colorScale>
        <cfvo type="num" val="1"/>
        <cfvo type="num" val="3"/>
        <cfvo type="num" val="5"/>
        <color rgb="FF63BE7B"/>
        <color rgb="FFFFEB84"/>
        <color rgb="FFF8696B"/>
      </colorScale>
    </cfRule>
    <cfRule type="expression" dxfId="1205" priority="3782" stopIfTrue="1">
      <formula>$D$6="Да"</formula>
    </cfRule>
    <cfRule type="colorScale" priority="3783">
      <colorScale>
        <cfvo type="num" val="0"/>
        <cfvo type="num" val="0"/>
        <color theme="0"/>
        <color theme="0"/>
      </colorScale>
    </cfRule>
  </conditionalFormatting>
  <conditionalFormatting sqref="P745">
    <cfRule type="colorScale" priority="3750">
      <colorScale>
        <cfvo type="num" val="0"/>
        <cfvo type="num" val="3"/>
        <cfvo type="num" val="5"/>
        <color rgb="FF63BE7B"/>
        <color rgb="FFFFEB84"/>
        <color rgb="FFF8696B"/>
      </colorScale>
    </cfRule>
    <cfRule type="expression" dxfId="1204" priority="3751" stopIfTrue="1">
      <formula>$D$6="Да"</formula>
    </cfRule>
  </conditionalFormatting>
  <conditionalFormatting sqref="P748:P752">
    <cfRule type="colorScale" priority="3760">
      <colorScale>
        <cfvo type="num" val="1"/>
        <cfvo type="num" val="3"/>
        <cfvo type="num" val="5"/>
        <color rgb="FF63BE7B"/>
        <color rgb="FFFFEB84"/>
        <color rgb="FFF8696B"/>
      </colorScale>
    </cfRule>
    <cfRule type="expression" dxfId="1202" priority="3761" stopIfTrue="1">
      <formula>$D$6="Да"</formula>
    </cfRule>
    <cfRule type="colorScale" priority="3762">
      <colorScale>
        <cfvo type="num" val="0"/>
        <cfvo type="num" val="0"/>
        <color theme="0"/>
        <color theme="0"/>
      </colorScale>
    </cfRule>
  </conditionalFormatting>
  <conditionalFormatting sqref="P757">
    <cfRule type="expression" dxfId="1199" priority="3730" stopIfTrue="1">
      <formula>$D$6="Да"</formula>
    </cfRule>
    <cfRule type="colorScale" priority="3729">
      <colorScale>
        <cfvo type="num" val="0"/>
        <cfvo type="num" val="3"/>
        <cfvo type="num" val="5"/>
        <color rgb="FF63BE7B"/>
        <color rgb="FFFFEB84"/>
        <color rgb="FFF8696B"/>
      </colorScale>
    </cfRule>
  </conditionalFormatting>
  <conditionalFormatting sqref="P760:P764">
    <cfRule type="expression" dxfId="1198" priority="3740" stopIfTrue="1">
      <formula>$D$6="Да"</formula>
    </cfRule>
    <cfRule type="colorScale" priority="3739">
      <colorScale>
        <cfvo type="num" val="1"/>
        <cfvo type="num" val="3"/>
        <cfvo type="num" val="5"/>
        <color rgb="FF63BE7B"/>
        <color rgb="FFFFEB84"/>
        <color rgb="FFF8696B"/>
      </colorScale>
    </cfRule>
    <cfRule type="colorScale" priority="3741">
      <colorScale>
        <cfvo type="num" val="0"/>
        <cfvo type="num" val="0"/>
        <color theme="0"/>
        <color theme="0"/>
      </colorScale>
    </cfRule>
  </conditionalFormatting>
  <conditionalFormatting sqref="P769">
    <cfRule type="expression" dxfId="1196" priority="3709" stopIfTrue="1">
      <formula>$D$6="Да"</formula>
    </cfRule>
    <cfRule type="colorScale" priority="3708">
      <colorScale>
        <cfvo type="num" val="0"/>
        <cfvo type="num" val="3"/>
        <cfvo type="num" val="5"/>
        <color rgb="FF63BE7B"/>
        <color rgb="FFFFEB84"/>
        <color rgb="FFF8696B"/>
      </colorScale>
    </cfRule>
  </conditionalFormatting>
  <conditionalFormatting sqref="P772:P776">
    <cfRule type="colorScale" priority="3720">
      <colorScale>
        <cfvo type="num" val="0"/>
        <cfvo type="num" val="0"/>
        <color theme="0"/>
        <color theme="0"/>
      </colorScale>
    </cfRule>
    <cfRule type="colorScale" priority="3718">
      <colorScale>
        <cfvo type="num" val="1"/>
        <cfvo type="num" val="3"/>
        <cfvo type="num" val="5"/>
        <color rgb="FF63BE7B"/>
        <color rgb="FFFFEB84"/>
        <color rgb="FFF8696B"/>
      </colorScale>
    </cfRule>
    <cfRule type="expression" dxfId="1193" priority="3719" stopIfTrue="1">
      <formula>$D$6="Да"</formula>
    </cfRule>
  </conditionalFormatting>
  <conditionalFormatting sqref="P781">
    <cfRule type="expression" dxfId="1192" priority="3688" stopIfTrue="1">
      <formula>$D$6="Да"</formula>
    </cfRule>
    <cfRule type="colorScale" priority="3687">
      <colorScale>
        <cfvo type="num" val="0"/>
        <cfvo type="num" val="3"/>
        <cfvo type="num" val="5"/>
        <color rgb="FF63BE7B"/>
        <color rgb="FFFFEB84"/>
        <color rgb="FFF8696B"/>
      </colorScale>
    </cfRule>
  </conditionalFormatting>
  <conditionalFormatting sqref="P784:P788">
    <cfRule type="colorScale" priority="3697">
      <colorScale>
        <cfvo type="num" val="1"/>
        <cfvo type="num" val="3"/>
        <cfvo type="num" val="5"/>
        <color rgb="FF63BE7B"/>
        <color rgb="FFFFEB84"/>
        <color rgb="FFF8696B"/>
      </colorScale>
    </cfRule>
    <cfRule type="expression" dxfId="1189" priority="3698" stopIfTrue="1">
      <formula>$D$6="Да"</formula>
    </cfRule>
    <cfRule type="colorScale" priority="3699">
      <colorScale>
        <cfvo type="num" val="0"/>
        <cfvo type="num" val="0"/>
        <color theme="0"/>
        <color theme="0"/>
      </colorScale>
    </cfRule>
  </conditionalFormatting>
  <conditionalFormatting sqref="P793">
    <cfRule type="expression" dxfId="1187" priority="3667" stopIfTrue="1">
      <formula>$D$6="Да"</formula>
    </cfRule>
    <cfRule type="colorScale" priority="3666">
      <colorScale>
        <cfvo type="num" val="0"/>
        <cfvo type="num" val="3"/>
        <cfvo type="num" val="5"/>
        <color rgb="FF63BE7B"/>
        <color rgb="FFFFEB84"/>
        <color rgb="FFF8696B"/>
      </colorScale>
    </cfRule>
  </conditionalFormatting>
  <conditionalFormatting sqref="P796:P800">
    <cfRule type="colorScale" priority="3678">
      <colorScale>
        <cfvo type="num" val="0"/>
        <cfvo type="num" val="0"/>
        <color theme="0"/>
        <color theme="0"/>
      </colorScale>
    </cfRule>
    <cfRule type="expression" dxfId="1186" priority="3677" stopIfTrue="1">
      <formula>$D$6="Да"</formula>
    </cfRule>
    <cfRule type="colorScale" priority="3676">
      <colorScale>
        <cfvo type="num" val="1"/>
        <cfvo type="num" val="3"/>
        <cfvo type="num" val="5"/>
        <color rgb="FF63BE7B"/>
        <color rgb="FFFFEB84"/>
        <color rgb="FFF8696B"/>
      </colorScale>
    </cfRule>
  </conditionalFormatting>
  <conditionalFormatting sqref="P805">
    <cfRule type="colorScale" priority="3645">
      <colorScale>
        <cfvo type="num" val="0"/>
        <cfvo type="num" val="3"/>
        <cfvo type="num" val="5"/>
        <color rgb="FF63BE7B"/>
        <color rgb="FFFFEB84"/>
        <color rgb="FFF8696B"/>
      </colorScale>
    </cfRule>
    <cfRule type="expression" dxfId="1183" priority="3646" stopIfTrue="1">
      <formula>$D$6="Да"</formula>
    </cfRule>
  </conditionalFormatting>
  <conditionalFormatting sqref="P808:P812">
    <cfRule type="expression" dxfId="1182" priority="3656" stopIfTrue="1">
      <formula>$D$6="Да"</formula>
    </cfRule>
    <cfRule type="colorScale" priority="3655">
      <colorScale>
        <cfvo type="num" val="1"/>
        <cfvo type="num" val="3"/>
        <cfvo type="num" val="5"/>
        <color rgb="FF63BE7B"/>
        <color rgb="FFFFEB84"/>
        <color rgb="FFF8696B"/>
      </colorScale>
    </cfRule>
    <cfRule type="colorScale" priority="3657">
      <colorScale>
        <cfvo type="num" val="0"/>
        <cfvo type="num" val="0"/>
        <color theme="0"/>
        <color theme="0"/>
      </colorScale>
    </cfRule>
  </conditionalFormatting>
  <conditionalFormatting sqref="P817">
    <cfRule type="expression" dxfId="1180" priority="3625" stopIfTrue="1">
      <formula>$D$6="Да"</formula>
    </cfRule>
    <cfRule type="colorScale" priority="3624">
      <colorScale>
        <cfvo type="num" val="0"/>
        <cfvo type="num" val="3"/>
        <cfvo type="num" val="5"/>
        <color rgb="FF63BE7B"/>
        <color rgb="FFFFEB84"/>
        <color rgb="FFF8696B"/>
      </colorScale>
    </cfRule>
  </conditionalFormatting>
  <conditionalFormatting sqref="P820:P824">
    <cfRule type="colorScale" priority="3634">
      <colorScale>
        <cfvo type="num" val="1"/>
        <cfvo type="num" val="3"/>
        <cfvo type="num" val="5"/>
        <color rgb="FF63BE7B"/>
        <color rgb="FFFFEB84"/>
        <color rgb="FFF8696B"/>
      </colorScale>
    </cfRule>
    <cfRule type="expression" dxfId="1177" priority="3635" stopIfTrue="1">
      <formula>$D$6="Да"</formula>
    </cfRule>
    <cfRule type="colorScale" priority="3636">
      <colorScale>
        <cfvo type="num" val="0"/>
        <cfvo type="num" val="0"/>
        <color theme="0"/>
        <color theme="0"/>
      </colorScale>
    </cfRule>
  </conditionalFormatting>
  <conditionalFormatting sqref="P828">
    <cfRule type="expression" dxfId="1176" priority="3604" stopIfTrue="1">
      <formula>$D$6="Да"</formula>
    </cfRule>
    <cfRule type="colorScale" priority="3603">
      <colorScale>
        <cfvo type="num" val="0"/>
        <cfvo type="num" val="3"/>
        <cfvo type="num" val="5"/>
        <color rgb="FF63BE7B"/>
        <color rgb="FFFFEB84"/>
        <color rgb="FFF8696B"/>
      </colorScale>
    </cfRule>
  </conditionalFormatting>
  <conditionalFormatting sqref="P831:P835">
    <cfRule type="colorScale" priority="3613">
      <colorScale>
        <cfvo type="num" val="1"/>
        <cfvo type="num" val="3"/>
        <cfvo type="num" val="5"/>
        <color rgb="FF63BE7B"/>
        <color rgb="FFFFEB84"/>
        <color rgb="FFF8696B"/>
      </colorScale>
    </cfRule>
    <cfRule type="expression" dxfId="1173" priority="3614" stopIfTrue="1">
      <formula>$D$6="Да"</formula>
    </cfRule>
    <cfRule type="colorScale" priority="3615">
      <colorScale>
        <cfvo type="num" val="0"/>
        <cfvo type="num" val="0"/>
        <color theme="0"/>
        <color theme="0"/>
      </colorScale>
    </cfRule>
  </conditionalFormatting>
  <conditionalFormatting sqref="P840">
    <cfRule type="expression" dxfId="1172" priority="3583" stopIfTrue="1">
      <formula>$D$6="Да"</formula>
    </cfRule>
    <cfRule type="colorScale" priority="3582">
      <colorScale>
        <cfvo type="num" val="0"/>
        <cfvo type="num" val="3"/>
        <cfvo type="num" val="5"/>
        <color rgb="FF63BE7B"/>
        <color rgb="FFFFEB84"/>
        <color rgb="FFF8696B"/>
      </colorScale>
    </cfRule>
  </conditionalFormatting>
  <conditionalFormatting sqref="P843:P847">
    <cfRule type="colorScale" priority="3594">
      <colorScale>
        <cfvo type="num" val="0"/>
        <cfvo type="num" val="0"/>
        <color theme="0"/>
        <color theme="0"/>
      </colorScale>
    </cfRule>
    <cfRule type="expression" dxfId="1170" priority="3593" stopIfTrue="1">
      <formula>$D$6="Да"</formula>
    </cfRule>
    <cfRule type="colorScale" priority="3592">
      <colorScale>
        <cfvo type="num" val="1"/>
        <cfvo type="num" val="3"/>
        <cfvo type="num" val="5"/>
        <color rgb="FF63BE7B"/>
        <color rgb="FFFFEB84"/>
        <color rgb="FFF8696B"/>
      </colorScale>
    </cfRule>
  </conditionalFormatting>
  <conditionalFormatting sqref="P852">
    <cfRule type="expression" dxfId="1167" priority="3562" stopIfTrue="1">
      <formula>$D$6="Да"</formula>
    </cfRule>
    <cfRule type="colorScale" priority="3561">
      <colorScale>
        <cfvo type="num" val="0"/>
        <cfvo type="num" val="3"/>
        <cfvo type="num" val="5"/>
        <color rgb="FF63BE7B"/>
        <color rgb="FFFFEB84"/>
        <color rgb="FFF8696B"/>
      </colorScale>
    </cfRule>
  </conditionalFormatting>
  <conditionalFormatting sqref="P855:P859">
    <cfRule type="colorScale" priority="3571">
      <colorScale>
        <cfvo type="num" val="1"/>
        <cfvo type="num" val="3"/>
        <cfvo type="num" val="5"/>
        <color rgb="FF63BE7B"/>
        <color rgb="FFFFEB84"/>
        <color rgb="FFF8696B"/>
      </colorScale>
    </cfRule>
    <cfRule type="expression" dxfId="1165" priority="3572" stopIfTrue="1">
      <formula>$D$6="Да"</formula>
    </cfRule>
    <cfRule type="colorScale" priority="3573">
      <colorScale>
        <cfvo type="num" val="0"/>
        <cfvo type="num" val="0"/>
        <color theme="0"/>
        <color theme="0"/>
      </colorScale>
    </cfRule>
  </conditionalFormatting>
  <conditionalFormatting sqref="P865">
    <cfRule type="colorScale" priority="3204">
      <colorScale>
        <cfvo type="num" val="0"/>
        <cfvo type="num" val="3"/>
        <cfvo type="num" val="5"/>
        <color rgb="FF63BE7B"/>
        <color rgb="FFFFEB84"/>
        <color rgb="FFF8696B"/>
      </colorScale>
    </cfRule>
    <cfRule type="expression" dxfId="1163" priority="3205" stopIfTrue="1">
      <formula>$D$6="Да"</formula>
    </cfRule>
  </conditionalFormatting>
  <conditionalFormatting sqref="P868:P872">
    <cfRule type="colorScale" priority="3214">
      <colorScale>
        <cfvo type="num" val="1"/>
        <cfvo type="num" val="3"/>
        <cfvo type="num" val="5"/>
        <color rgb="FF63BE7B"/>
        <color rgb="FFFFEB84"/>
        <color rgb="FFF8696B"/>
      </colorScale>
    </cfRule>
    <cfRule type="colorScale" priority="3216">
      <colorScale>
        <cfvo type="num" val="0"/>
        <cfvo type="num" val="0"/>
        <color theme="0"/>
        <color theme="0"/>
      </colorScale>
    </cfRule>
    <cfRule type="expression" dxfId="1162" priority="3215" stopIfTrue="1">
      <formula>$D$6="Да"</formula>
    </cfRule>
  </conditionalFormatting>
  <conditionalFormatting sqref="P877">
    <cfRule type="colorScale" priority="3183">
      <colorScale>
        <cfvo type="num" val="0"/>
        <cfvo type="num" val="3"/>
        <cfvo type="num" val="5"/>
        <color rgb="FF63BE7B"/>
        <color rgb="FFFFEB84"/>
        <color rgb="FFF8696B"/>
      </colorScale>
    </cfRule>
    <cfRule type="expression" dxfId="1159" priority="3184" stopIfTrue="1">
      <formula>$D$6="Да"</formula>
    </cfRule>
  </conditionalFormatting>
  <conditionalFormatting sqref="P880:P884">
    <cfRule type="expression" dxfId="1158" priority="3194" stopIfTrue="1">
      <formula>$D$6="Да"</formula>
    </cfRule>
    <cfRule type="colorScale" priority="3195">
      <colorScale>
        <cfvo type="num" val="0"/>
        <cfvo type="num" val="0"/>
        <color theme="0"/>
        <color theme="0"/>
      </colorScale>
    </cfRule>
    <cfRule type="colorScale" priority="3193">
      <colorScale>
        <cfvo type="num" val="1"/>
        <cfvo type="num" val="3"/>
        <cfvo type="num" val="5"/>
        <color rgb="FF63BE7B"/>
        <color rgb="FFFFEB84"/>
        <color rgb="FFF8696B"/>
      </colorScale>
    </cfRule>
  </conditionalFormatting>
  <conditionalFormatting sqref="P889">
    <cfRule type="expression" dxfId="1156" priority="3163" stopIfTrue="1">
      <formula>$D$6="Да"</formula>
    </cfRule>
    <cfRule type="colorScale" priority="3162">
      <colorScale>
        <cfvo type="num" val="0"/>
        <cfvo type="num" val="3"/>
        <cfvo type="num" val="5"/>
        <color rgb="FF63BE7B"/>
        <color rgb="FFFFEB84"/>
        <color rgb="FFF8696B"/>
      </colorScale>
    </cfRule>
  </conditionalFormatting>
  <conditionalFormatting sqref="P892:P896">
    <cfRule type="colorScale" priority="3174">
      <colorScale>
        <cfvo type="num" val="0"/>
        <cfvo type="num" val="0"/>
        <color theme="0"/>
        <color theme="0"/>
      </colorScale>
    </cfRule>
    <cfRule type="expression" dxfId="1153" priority="3173" stopIfTrue="1">
      <formula>$D$6="Да"</formula>
    </cfRule>
    <cfRule type="colorScale" priority="3172">
      <colorScale>
        <cfvo type="num" val="1"/>
        <cfvo type="num" val="3"/>
        <cfvo type="num" val="5"/>
        <color rgb="FF63BE7B"/>
        <color rgb="FFFFEB84"/>
        <color rgb="FFF8696B"/>
      </colorScale>
    </cfRule>
  </conditionalFormatting>
  <conditionalFormatting sqref="P901">
    <cfRule type="expression" dxfId="1152" priority="3142" stopIfTrue="1">
      <formula>$D$6="Да"</formula>
    </cfRule>
    <cfRule type="colorScale" priority="3141">
      <colorScale>
        <cfvo type="num" val="0"/>
        <cfvo type="num" val="3"/>
        <cfvo type="num" val="5"/>
        <color rgb="FF63BE7B"/>
        <color rgb="FFFFEB84"/>
        <color rgb="FFF8696B"/>
      </colorScale>
    </cfRule>
  </conditionalFormatting>
  <conditionalFormatting sqref="P904:P908">
    <cfRule type="expression" dxfId="1150" priority="3152" stopIfTrue="1">
      <formula>$D$6="Да"</formula>
    </cfRule>
    <cfRule type="colorScale" priority="3151">
      <colorScale>
        <cfvo type="num" val="1"/>
        <cfvo type="num" val="3"/>
        <cfvo type="num" val="5"/>
        <color rgb="FF63BE7B"/>
        <color rgb="FFFFEB84"/>
        <color rgb="FFF8696B"/>
      </colorScale>
    </cfRule>
    <cfRule type="colorScale" priority="3153">
      <colorScale>
        <cfvo type="num" val="0"/>
        <cfvo type="num" val="0"/>
        <color theme="0"/>
        <color theme="0"/>
      </colorScale>
    </cfRule>
  </conditionalFormatting>
  <conditionalFormatting sqref="P913">
    <cfRule type="colorScale" priority="3120">
      <colorScale>
        <cfvo type="num" val="0"/>
        <cfvo type="num" val="3"/>
        <cfvo type="num" val="5"/>
        <color rgb="FF63BE7B"/>
        <color rgb="FFFFEB84"/>
        <color rgb="FFF8696B"/>
      </colorScale>
    </cfRule>
    <cfRule type="expression" dxfId="1147" priority="3121" stopIfTrue="1">
      <formula>$D$6="Да"</formula>
    </cfRule>
  </conditionalFormatting>
  <conditionalFormatting sqref="P916:P920">
    <cfRule type="colorScale" priority="3132">
      <colorScale>
        <cfvo type="num" val="0"/>
        <cfvo type="num" val="0"/>
        <color theme="0"/>
        <color theme="0"/>
      </colorScale>
    </cfRule>
    <cfRule type="expression" dxfId="1146" priority="3131" stopIfTrue="1">
      <formula>$D$6="Да"</formula>
    </cfRule>
    <cfRule type="colorScale" priority="3130">
      <colorScale>
        <cfvo type="num" val="1"/>
        <cfvo type="num" val="3"/>
        <cfvo type="num" val="5"/>
        <color rgb="FF63BE7B"/>
        <color rgb="FFFFEB84"/>
        <color rgb="FFF8696B"/>
      </colorScale>
    </cfRule>
  </conditionalFormatting>
  <conditionalFormatting sqref="P924">
    <cfRule type="colorScale" priority="3099">
      <colorScale>
        <cfvo type="num" val="0"/>
        <cfvo type="num" val="3"/>
        <cfvo type="num" val="5"/>
        <color rgb="FF63BE7B"/>
        <color rgb="FFFFEB84"/>
        <color rgb="FFF8696B"/>
      </colorScale>
    </cfRule>
    <cfRule type="expression" dxfId="1143" priority="3100" stopIfTrue="1">
      <formula>$D$6="Да"</formula>
    </cfRule>
  </conditionalFormatting>
  <conditionalFormatting sqref="P927:P931">
    <cfRule type="colorScale" priority="3109">
      <colorScale>
        <cfvo type="num" val="1"/>
        <cfvo type="num" val="3"/>
        <cfvo type="num" val="5"/>
        <color rgb="FF63BE7B"/>
        <color rgb="FFFFEB84"/>
        <color rgb="FFF8696B"/>
      </colorScale>
    </cfRule>
    <cfRule type="expression" dxfId="1141" priority="3110" stopIfTrue="1">
      <formula>$D$6="Да"</formula>
    </cfRule>
    <cfRule type="colorScale" priority="3111">
      <colorScale>
        <cfvo type="num" val="0"/>
        <cfvo type="num" val="0"/>
        <color theme="0"/>
        <color theme="0"/>
      </colorScale>
    </cfRule>
  </conditionalFormatting>
  <conditionalFormatting sqref="P937">
    <cfRule type="expression" dxfId="1140" priority="2419" stopIfTrue="1">
      <formula>$D$6="Да"</formula>
    </cfRule>
    <cfRule type="colorScale" priority="2418">
      <colorScale>
        <cfvo type="num" val="0"/>
        <cfvo type="num" val="3"/>
        <cfvo type="num" val="5"/>
        <color rgb="FF63BE7B"/>
        <color rgb="FFFFEB84"/>
        <color rgb="FFF8696B"/>
      </colorScale>
    </cfRule>
  </conditionalFormatting>
  <conditionalFormatting sqref="P940:P944">
    <cfRule type="colorScale" priority="2409">
      <colorScale>
        <cfvo type="num" val="0"/>
        <cfvo type="num" val="0"/>
        <color theme="0"/>
        <color theme="0"/>
      </colorScale>
    </cfRule>
    <cfRule type="expression" dxfId="1138" priority="2408" stopIfTrue="1">
      <formula>$D$6="Да"</formula>
    </cfRule>
    <cfRule type="colorScale" priority="2407">
      <colorScale>
        <cfvo type="num" val="1"/>
        <cfvo type="num" val="3"/>
        <cfvo type="num" val="5"/>
        <color rgb="FF63BE7B"/>
        <color rgb="FFFFEB84"/>
        <color rgb="FFF8696B"/>
      </colorScale>
    </cfRule>
  </conditionalFormatting>
  <conditionalFormatting sqref="P949">
    <cfRule type="colorScale" priority="2397">
      <colorScale>
        <cfvo type="num" val="0"/>
        <cfvo type="num" val="3"/>
        <cfvo type="num" val="5"/>
        <color rgb="FF63BE7B"/>
        <color rgb="FFFFEB84"/>
        <color rgb="FFF8696B"/>
      </colorScale>
    </cfRule>
    <cfRule type="expression" dxfId="1135" priority="2398" stopIfTrue="1">
      <formula>$D$6="Да"</formula>
    </cfRule>
  </conditionalFormatting>
  <conditionalFormatting sqref="P952:P956">
    <cfRule type="colorScale" priority="2386">
      <colorScale>
        <cfvo type="num" val="1"/>
        <cfvo type="num" val="3"/>
        <cfvo type="num" val="5"/>
        <color rgb="FF63BE7B"/>
        <color rgb="FFFFEB84"/>
        <color rgb="FFF8696B"/>
      </colorScale>
    </cfRule>
    <cfRule type="expression" dxfId="1133" priority="2387" stopIfTrue="1">
      <formula>$D$6="Да"</formula>
    </cfRule>
    <cfRule type="colorScale" priority="2388">
      <colorScale>
        <cfvo type="num" val="0"/>
        <cfvo type="num" val="0"/>
        <color theme="0"/>
        <color theme="0"/>
      </colorScale>
    </cfRule>
  </conditionalFormatting>
  <conditionalFormatting sqref="P961">
    <cfRule type="colorScale" priority="2376">
      <colorScale>
        <cfvo type="num" val="0"/>
        <cfvo type="num" val="3"/>
        <cfvo type="num" val="5"/>
        <color rgb="FF63BE7B"/>
        <color rgb="FFFFEB84"/>
        <color rgb="FFF8696B"/>
      </colorScale>
    </cfRule>
    <cfRule type="expression" dxfId="1131" priority="2377" stopIfTrue="1">
      <formula>$D$6="Да"</formula>
    </cfRule>
  </conditionalFormatting>
  <conditionalFormatting sqref="P964:P968">
    <cfRule type="expression" dxfId="1129" priority="2366" stopIfTrue="1">
      <formula>$D$6="Да"</formula>
    </cfRule>
    <cfRule type="colorScale" priority="2365">
      <colorScale>
        <cfvo type="num" val="1"/>
        <cfvo type="num" val="3"/>
        <cfvo type="num" val="5"/>
        <color rgb="FF63BE7B"/>
        <color rgb="FFFFEB84"/>
        <color rgb="FFF8696B"/>
      </colorScale>
    </cfRule>
    <cfRule type="colorScale" priority="2367">
      <colorScale>
        <cfvo type="num" val="0"/>
        <cfvo type="num" val="0"/>
        <color theme="0"/>
        <color theme="0"/>
      </colorScale>
    </cfRule>
  </conditionalFormatting>
  <conditionalFormatting sqref="P973">
    <cfRule type="colorScale" priority="2355">
      <colorScale>
        <cfvo type="num" val="0"/>
        <cfvo type="num" val="3"/>
        <cfvo type="num" val="5"/>
        <color rgb="FF63BE7B"/>
        <color rgb="FFFFEB84"/>
        <color rgb="FFF8696B"/>
      </colorScale>
    </cfRule>
    <cfRule type="expression" dxfId="1128" priority="2356" stopIfTrue="1">
      <formula>$D$6="Да"</formula>
    </cfRule>
  </conditionalFormatting>
  <conditionalFormatting sqref="P976:P980">
    <cfRule type="colorScale" priority="2346">
      <colorScale>
        <cfvo type="num" val="0"/>
        <cfvo type="num" val="0"/>
        <color theme="0"/>
        <color theme="0"/>
      </colorScale>
    </cfRule>
    <cfRule type="colorScale" priority="2344">
      <colorScale>
        <cfvo type="num" val="1"/>
        <cfvo type="num" val="3"/>
        <cfvo type="num" val="5"/>
        <color rgb="FF63BE7B"/>
        <color rgb="FFFFEB84"/>
        <color rgb="FFF8696B"/>
      </colorScale>
    </cfRule>
    <cfRule type="expression" dxfId="1126" priority="2345" stopIfTrue="1">
      <formula>$D$6="Да"</formula>
    </cfRule>
  </conditionalFormatting>
  <conditionalFormatting sqref="P985">
    <cfRule type="colorScale" priority="2334">
      <colorScale>
        <cfvo type="num" val="0"/>
        <cfvo type="num" val="3"/>
        <cfvo type="num" val="5"/>
        <color rgb="FF63BE7B"/>
        <color rgb="FFFFEB84"/>
        <color rgb="FFF8696B"/>
      </colorScale>
    </cfRule>
    <cfRule type="expression" dxfId="1123" priority="2335" stopIfTrue="1">
      <formula>$D$6="Да"</formula>
    </cfRule>
  </conditionalFormatting>
  <conditionalFormatting sqref="P988:P992">
    <cfRule type="colorScale" priority="2323">
      <colorScale>
        <cfvo type="num" val="1"/>
        <cfvo type="num" val="3"/>
        <cfvo type="num" val="5"/>
        <color rgb="FF63BE7B"/>
        <color rgb="FFFFEB84"/>
        <color rgb="FFF8696B"/>
      </colorScale>
    </cfRule>
    <cfRule type="expression" dxfId="1122" priority="2324" stopIfTrue="1">
      <formula>$D$6="Да"</formula>
    </cfRule>
    <cfRule type="colorScale" priority="2325">
      <colorScale>
        <cfvo type="num" val="0"/>
        <cfvo type="num" val="0"/>
        <color theme="0"/>
        <color theme="0"/>
      </colorScale>
    </cfRule>
  </conditionalFormatting>
  <conditionalFormatting sqref="P996">
    <cfRule type="colorScale" priority="2313">
      <colorScale>
        <cfvo type="num" val="0"/>
        <cfvo type="num" val="3"/>
        <cfvo type="num" val="5"/>
        <color rgb="FF63BE7B"/>
        <color rgb="FFFFEB84"/>
        <color rgb="FFF8696B"/>
      </colorScale>
    </cfRule>
    <cfRule type="expression" dxfId="1119" priority="2314" stopIfTrue="1">
      <formula>$D$6="Да"</formula>
    </cfRule>
  </conditionalFormatting>
  <conditionalFormatting sqref="P999:P1003">
    <cfRule type="colorScale" priority="2302">
      <colorScale>
        <cfvo type="num" val="1"/>
        <cfvo type="num" val="3"/>
        <cfvo type="num" val="5"/>
        <color rgb="FF63BE7B"/>
        <color rgb="FFFFEB84"/>
        <color rgb="FFF8696B"/>
      </colorScale>
    </cfRule>
    <cfRule type="colorScale" priority="2304">
      <colorScale>
        <cfvo type="num" val="0"/>
        <cfvo type="num" val="0"/>
        <color theme="0"/>
        <color theme="0"/>
      </colorScale>
    </cfRule>
    <cfRule type="expression" dxfId="1117" priority="2303" stopIfTrue="1">
      <formula>$D$6="Да"</formula>
    </cfRule>
  </conditionalFormatting>
  <conditionalFormatting sqref="P1007">
    <cfRule type="colorScale" priority="2280">
      <colorScale>
        <cfvo type="num" val="0"/>
        <cfvo type="num" val="3"/>
        <cfvo type="num" val="5"/>
        <color rgb="FF63BE7B"/>
        <color rgb="FFFFEB84"/>
        <color rgb="FFF8696B"/>
      </colorScale>
    </cfRule>
    <cfRule type="expression" dxfId="1115" priority="2281" stopIfTrue="1">
      <formula>$D$6="Да"</formula>
    </cfRule>
  </conditionalFormatting>
  <conditionalFormatting sqref="P1010:P1014">
    <cfRule type="colorScale" priority="2292">
      <colorScale>
        <cfvo type="num" val="0"/>
        <cfvo type="num" val="0"/>
        <color theme="0"/>
        <color theme="0"/>
      </colorScale>
    </cfRule>
    <cfRule type="colorScale" priority="2290">
      <colorScale>
        <cfvo type="num" val="1"/>
        <cfvo type="num" val="3"/>
        <cfvo type="num" val="5"/>
        <color rgb="FF63BE7B"/>
        <color rgb="FFFFEB84"/>
        <color rgb="FFF8696B"/>
      </colorScale>
    </cfRule>
    <cfRule type="expression" dxfId="1113" priority="2291" stopIfTrue="1">
      <formula>$D$6="Да"</formula>
    </cfRule>
  </conditionalFormatting>
  <conditionalFormatting sqref="P1019">
    <cfRule type="expression" dxfId="1112" priority="2260" stopIfTrue="1">
      <formula>$D$6="Да"</formula>
    </cfRule>
    <cfRule type="colorScale" priority="2259">
      <colorScale>
        <cfvo type="num" val="0"/>
        <cfvo type="num" val="3"/>
        <cfvo type="num" val="5"/>
        <color rgb="FF63BE7B"/>
        <color rgb="FFFFEB84"/>
        <color rgb="FFF8696B"/>
      </colorScale>
    </cfRule>
  </conditionalFormatting>
  <conditionalFormatting sqref="P1022:P1026">
    <cfRule type="colorScale" priority="2269">
      <colorScale>
        <cfvo type="num" val="1"/>
        <cfvo type="num" val="3"/>
        <cfvo type="num" val="5"/>
        <color rgb="FF63BE7B"/>
        <color rgb="FFFFEB84"/>
        <color rgb="FFF8696B"/>
      </colorScale>
    </cfRule>
    <cfRule type="colorScale" priority="2271">
      <colorScale>
        <cfvo type="num" val="0"/>
        <cfvo type="num" val="0"/>
        <color theme="0"/>
        <color theme="0"/>
      </colorScale>
    </cfRule>
    <cfRule type="expression" dxfId="1110" priority="2270" stopIfTrue="1">
      <formula>$D$6="Да"</formula>
    </cfRule>
  </conditionalFormatting>
  <conditionalFormatting sqref="P1031">
    <cfRule type="colorScale" priority="2238">
      <colorScale>
        <cfvo type="num" val="0"/>
        <cfvo type="num" val="3"/>
        <cfvo type="num" val="5"/>
        <color rgb="FF63BE7B"/>
        <color rgb="FFFFEB84"/>
        <color rgb="FFF8696B"/>
      </colorScale>
    </cfRule>
    <cfRule type="expression" dxfId="1108" priority="2239" stopIfTrue="1">
      <formula>$D$6="Да"</formula>
    </cfRule>
  </conditionalFormatting>
  <conditionalFormatting sqref="P1034:P1038">
    <cfRule type="colorScale" priority="2248">
      <colorScale>
        <cfvo type="num" val="1"/>
        <cfvo type="num" val="3"/>
        <cfvo type="num" val="5"/>
        <color rgb="FF63BE7B"/>
        <color rgb="FFFFEB84"/>
        <color rgb="FFF8696B"/>
      </colorScale>
    </cfRule>
    <cfRule type="colorScale" priority="2250">
      <colorScale>
        <cfvo type="num" val="0"/>
        <cfvo type="num" val="0"/>
        <color theme="0"/>
        <color theme="0"/>
      </colorScale>
    </cfRule>
    <cfRule type="expression" dxfId="1105" priority="2249" stopIfTrue="1">
      <formula>$D$6="Да"</formula>
    </cfRule>
  </conditionalFormatting>
  <conditionalFormatting sqref="P1043">
    <cfRule type="colorScale" priority="2217">
      <colorScale>
        <cfvo type="num" val="0"/>
        <cfvo type="num" val="3"/>
        <cfvo type="num" val="5"/>
        <color rgb="FF63BE7B"/>
        <color rgb="FFFFEB84"/>
        <color rgb="FFF8696B"/>
      </colorScale>
    </cfRule>
    <cfRule type="expression" dxfId="1103" priority="2218" stopIfTrue="1">
      <formula>$D$6="Да"</formula>
    </cfRule>
  </conditionalFormatting>
  <conditionalFormatting sqref="P1046:P1050">
    <cfRule type="colorScale" priority="2227">
      <colorScale>
        <cfvo type="num" val="1"/>
        <cfvo type="num" val="3"/>
        <cfvo type="num" val="5"/>
        <color rgb="FF63BE7B"/>
        <color rgb="FFFFEB84"/>
        <color rgb="FFF8696B"/>
      </colorScale>
    </cfRule>
    <cfRule type="expression" dxfId="1102" priority="2228" stopIfTrue="1">
      <formula>$D$6="Да"</formula>
    </cfRule>
    <cfRule type="colorScale" priority="2229">
      <colorScale>
        <cfvo type="num" val="0"/>
        <cfvo type="num" val="0"/>
        <color theme="0"/>
        <color theme="0"/>
      </colorScale>
    </cfRule>
  </conditionalFormatting>
  <conditionalFormatting sqref="P1056">
    <cfRule type="colorScale" priority="2196">
      <colorScale>
        <cfvo type="num" val="0"/>
        <cfvo type="num" val="3"/>
        <cfvo type="num" val="5"/>
        <color rgb="FF63BE7B"/>
        <color rgb="FFFFEB84"/>
        <color rgb="FFF8696B"/>
      </colorScale>
    </cfRule>
    <cfRule type="expression" dxfId="1099" priority="2197" stopIfTrue="1">
      <formula>$D$6="Да"</formula>
    </cfRule>
  </conditionalFormatting>
  <conditionalFormatting sqref="P1059:P1063">
    <cfRule type="expression" dxfId="1098" priority="2207" stopIfTrue="1">
      <formula>$D$6="Да"</formula>
    </cfRule>
    <cfRule type="colorScale" priority="2206">
      <colorScale>
        <cfvo type="num" val="1"/>
        <cfvo type="num" val="3"/>
        <cfvo type="num" val="5"/>
        <color rgb="FF63BE7B"/>
        <color rgb="FFFFEB84"/>
        <color rgb="FFF8696B"/>
      </colorScale>
    </cfRule>
    <cfRule type="colorScale" priority="2208">
      <colorScale>
        <cfvo type="num" val="0"/>
        <cfvo type="num" val="0"/>
        <color theme="0"/>
        <color theme="0"/>
      </colorScale>
    </cfRule>
  </conditionalFormatting>
  <conditionalFormatting sqref="P1067">
    <cfRule type="colorScale" priority="2175">
      <colorScale>
        <cfvo type="num" val="0"/>
        <cfvo type="num" val="3"/>
        <cfvo type="num" val="5"/>
        <color rgb="FF63BE7B"/>
        <color rgb="FFFFEB84"/>
        <color rgb="FFF8696B"/>
      </colorScale>
    </cfRule>
    <cfRule type="expression" dxfId="1096" priority="2176" stopIfTrue="1">
      <formula>$D$6="Да"</formula>
    </cfRule>
  </conditionalFormatting>
  <conditionalFormatting sqref="P1070:P1074">
    <cfRule type="colorScale" priority="2187">
      <colorScale>
        <cfvo type="num" val="0"/>
        <cfvo type="num" val="0"/>
        <color theme="0"/>
        <color theme="0"/>
      </colorScale>
    </cfRule>
    <cfRule type="expression" dxfId="1094" priority="2186" stopIfTrue="1">
      <formula>$D$6="Да"</formula>
    </cfRule>
    <cfRule type="colorScale" priority="2185">
      <colorScale>
        <cfvo type="num" val="1"/>
        <cfvo type="num" val="3"/>
        <cfvo type="num" val="5"/>
        <color rgb="FF63BE7B"/>
        <color rgb="FFFFEB84"/>
        <color rgb="FFF8696B"/>
      </colorScale>
    </cfRule>
  </conditionalFormatting>
  <conditionalFormatting sqref="P1078">
    <cfRule type="colorScale" priority="1363">
      <colorScale>
        <cfvo type="num" val="0"/>
        <cfvo type="num" val="3"/>
        <cfvo type="num" val="5"/>
        <color rgb="FF63BE7B"/>
        <color rgb="FFFFEB84"/>
        <color rgb="FFF8696B"/>
      </colorScale>
    </cfRule>
    <cfRule type="expression" dxfId="1092" priority="1364" stopIfTrue="1">
      <formula>$D$6="Да"</formula>
    </cfRule>
  </conditionalFormatting>
  <conditionalFormatting sqref="P1081:P1085">
    <cfRule type="colorScale" priority="1375">
      <colorScale>
        <cfvo type="num" val="0"/>
        <cfvo type="num" val="0"/>
        <color theme="0"/>
        <color theme="0"/>
      </colorScale>
    </cfRule>
    <cfRule type="expression" dxfId="1090" priority="1374" stopIfTrue="1">
      <formula>$D$6="Да"</formula>
    </cfRule>
    <cfRule type="colorScale" priority="1373">
      <colorScale>
        <cfvo type="num" val="1"/>
        <cfvo type="num" val="3"/>
        <cfvo type="num" val="5"/>
        <color rgb="FF63BE7B"/>
        <color rgb="FFFFEB84"/>
        <color rgb="FFF8696B"/>
      </colorScale>
    </cfRule>
  </conditionalFormatting>
  <conditionalFormatting sqref="P1089">
    <cfRule type="expression" dxfId="1088" priority="1343" stopIfTrue="1">
      <formula>$D$6="Да"</formula>
    </cfRule>
    <cfRule type="colorScale" priority="1342">
      <colorScale>
        <cfvo type="num" val="0"/>
        <cfvo type="num" val="3"/>
        <cfvo type="num" val="5"/>
        <color rgb="FF63BE7B"/>
        <color rgb="FFFFEB84"/>
        <color rgb="FFF8696B"/>
      </colorScale>
    </cfRule>
  </conditionalFormatting>
  <conditionalFormatting sqref="P1092:P1096">
    <cfRule type="colorScale" priority="1354">
      <colorScale>
        <cfvo type="num" val="0"/>
        <cfvo type="num" val="0"/>
        <color theme="0"/>
        <color theme="0"/>
      </colorScale>
    </cfRule>
    <cfRule type="expression" dxfId="1086" priority="1353" stopIfTrue="1">
      <formula>$D$6="Да"</formula>
    </cfRule>
    <cfRule type="colorScale" priority="1352">
      <colorScale>
        <cfvo type="num" val="1"/>
        <cfvo type="num" val="3"/>
        <cfvo type="num" val="5"/>
        <color rgb="FF63BE7B"/>
        <color rgb="FFFFEB84"/>
        <color rgb="FFF8696B"/>
      </colorScale>
    </cfRule>
  </conditionalFormatting>
  <conditionalFormatting sqref="P1100">
    <cfRule type="colorScale" priority="1321">
      <colorScale>
        <cfvo type="num" val="0"/>
        <cfvo type="num" val="3"/>
        <cfvo type="num" val="5"/>
        <color rgb="FF63BE7B"/>
        <color rgb="FFFFEB84"/>
        <color rgb="FFF8696B"/>
      </colorScale>
    </cfRule>
    <cfRule type="expression" dxfId="1084" priority="1322" stopIfTrue="1">
      <formula>$D$6="Да"</formula>
    </cfRule>
  </conditionalFormatting>
  <conditionalFormatting sqref="P1103:P1107">
    <cfRule type="expression" dxfId="1082" priority="1332" stopIfTrue="1">
      <formula>$D$6="Да"</formula>
    </cfRule>
    <cfRule type="colorScale" priority="1331">
      <colorScale>
        <cfvo type="num" val="1"/>
        <cfvo type="num" val="3"/>
        <cfvo type="num" val="5"/>
        <color rgb="FF63BE7B"/>
        <color rgb="FFFFEB84"/>
        <color rgb="FFF8696B"/>
      </colorScale>
    </cfRule>
    <cfRule type="colorScale" priority="1333">
      <colorScale>
        <cfvo type="num" val="0"/>
        <cfvo type="num" val="0"/>
        <color theme="0"/>
        <color theme="0"/>
      </colorScale>
    </cfRule>
  </conditionalFormatting>
  <conditionalFormatting sqref="P1111">
    <cfRule type="expression" dxfId="1079" priority="1301" stopIfTrue="1">
      <formula>$D$6="Да"</formula>
    </cfRule>
    <cfRule type="colorScale" priority="1300">
      <colorScale>
        <cfvo type="num" val="0"/>
        <cfvo type="num" val="3"/>
        <cfvo type="num" val="5"/>
        <color rgb="FF63BE7B"/>
        <color rgb="FFFFEB84"/>
        <color rgb="FFF8696B"/>
      </colorScale>
    </cfRule>
  </conditionalFormatting>
  <conditionalFormatting sqref="P1114:P1118">
    <cfRule type="colorScale" priority="1312">
      <colorScale>
        <cfvo type="num" val="0"/>
        <cfvo type="num" val="0"/>
        <color theme="0"/>
        <color theme="0"/>
      </colorScale>
    </cfRule>
    <cfRule type="expression" dxfId="1078" priority="1311" stopIfTrue="1">
      <formula>$D$6="Да"</formula>
    </cfRule>
    <cfRule type="colorScale" priority="1310">
      <colorScale>
        <cfvo type="num" val="1"/>
        <cfvo type="num" val="3"/>
        <cfvo type="num" val="5"/>
        <color rgb="FF63BE7B"/>
        <color rgb="FFFFEB84"/>
        <color rgb="FFF8696B"/>
      </colorScale>
    </cfRule>
  </conditionalFormatting>
  <conditionalFormatting sqref="P1122">
    <cfRule type="expression" dxfId="1076" priority="1292" stopIfTrue="1">
      <formula>$D$6="Да"</formula>
    </cfRule>
    <cfRule type="colorScale" priority="1291">
      <colorScale>
        <cfvo type="num" val="0"/>
        <cfvo type="num" val="3"/>
        <cfvo type="num" val="5"/>
        <color rgb="FF63BE7B"/>
        <color rgb="FFFFEB84"/>
        <color rgb="FFF8696B"/>
      </colorScale>
    </cfRule>
  </conditionalFormatting>
  <conditionalFormatting sqref="P1125:P1129">
    <cfRule type="expression" dxfId="1074" priority="1281" stopIfTrue="1">
      <formula>$D$6="Да"</formula>
    </cfRule>
    <cfRule type="colorScale" priority="1280">
      <colorScale>
        <cfvo type="num" val="1"/>
        <cfvo type="num" val="3"/>
        <cfvo type="num" val="5"/>
        <color rgb="FF63BE7B"/>
        <color rgb="FFFFEB84"/>
        <color rgb="FFF8696B"/>
      </colorScale>
    </cfRule>
    <cfRule type="colorScale" priority="1282">
      <colorScale>
        <cfvo type="num" val="0"/>
        <cfvo type="num" val="0"/>
        <color theme="0"/>
        <color theme="0"/>
      </colorScale>
    </cfRule>
  </conditionalFormatting>
  <conditionalFormatting sqref="P1133">
    <cfRule type="expression" dxfId="1072" priority="1259" stopIfTrue="1">
      <formula>$D$6="Да"</formula>
    </cfRule>
    <cfRule type="colorScale" priority="1258">
      <colorScale>
        <cfvo type="num" val="0"/>
        <cfvo type="num" val="3"/>
        <cfvo type="num" val="5"/>
        <color rgb="FF63BE7B"/>
        <color rgb="FFFFEB84"/>
        <color rgb="FFF8696B"/>
      </colorScale>
    </cfRule>
  </conditionalFormatting>
  <conditionalFormatting sqref="P1136:P1140">
    <cfRule type="colorScale" priority="1270">
      <colorScale>
        <cfvo type="num" val="0"/>
        <cfvo type="num" val="0"/>
        <color theme="0"/>
        <color theme="0"/>
      </colorScale>
    </cfRule>
    <cfRule type="expression" dxfId="1069" priority="1269" stopIfTrue="1">
      <formula>$D$6="Да"</formula>
    </cfRule>
    <cfRule type="colorScale" priority="1268">
      <colorScale>
        <cfvo type="num" val="1"/>
        <cfvo type="num" val="3"/>
        <cfvo type="num" val="5"/>
        <color rgb="FF63BE7B"/>
        <color rgb="FFFFEB84"/>
        <color rgb="FFF8696B"/>
      </colorScale>
    </cfRule>
  </conditionalFormatting>
  <conditionalFormatting sqref="P1144">
    <cfRule type="colorScale" priority="1237">
      <colorScale>
        <cfvo type="num" val="0"/>
        <cfvo type="num" val="3"/>
        <cfvo type="num" val="5"/>
        <color rgb="FF63BE7B"/>
        <color rgb="FFFFEB84"/>
        <color rgb="FFF8696B"/>
      </colorScale>
    </cfRule>
    <cfRule type="expression" dxfId="1067" priority="1238" stopIfTrue="1">
      <formula>$D$6="Да"</formula>
    </cfRule>
  </conditionalFormatting>
  <conditionalFormatting sqref="P1147:P1151">
    <cfRule type="colorScale" priority="1249">
      <colorScale>
        <cfvo type="num" val="0"/>
        <cfvo type="num" val="0"/>
        <color theme="0"/>
        <color theme="0"/>
      </colorScale>
    </cfRule>
    <cfRule type="expression" dxfId="1066" priority="1248" stopIfTrue="1">
      <formula>$D$6="Да"</formula>
    </cfRule>
    <cfRule type="colorScale" priority="1247">
      <colorScale>
        <cfvo type="num" val="1"/>
        <cfvo type="num" val="3"/>
        <cfvo type="num" val="5"/>
        <color rgb="FF63BE7B"/>
        <color rgb="FFFFEB84"/>
        <color rgb="FFF8696B"/>
      </colorScale>
    </cfRule>
  </conditionalFormatting>
  <conditionalFormatting sqref="P1155">
    <cfRule type="colorScale" priority="1228">
      <colorScale>
        <cfvo type="num" val="0"/>
        <cfvo type="num" val="3"/>
        <cfvo type="num" val="5"/>
        <color rgb="FF63BE7B"/>
        <color rgb="FFFFEB84"/>
        <color rgb="FFF8696B"/>
      </colorScale>
    </cfRule>
    <cfRule type="expression" dxfId="1063" priority="1229" stopIfTrue="1">
      <formula>$D$6="Да"</formula>
    </cfRule>
  </conditionalFormatting>
  <conditionalFormatting sqref="P1158:P1162">
    <cfRule type="expression" dxfId="1062" priority="1218" stopIfTrue="1">
      <formula>$D$6="Да"</formula>
    </cfRule>
    <cfRule type="colorScale" priority="1219">
      <colorScale>
        <cfvo type="num" val="0"/>
        <cfvo type="num" val="0"/>
        <color theme="0"/>
        <color theme="0"/>
      </colorScale>
    </cfRule>
    <cfRule type="colorScale" priority="1217">
      <colorScale>
        <cfvo type="num" val="1"/>
        <cfvo type="num" val="3"/>
        <cfvo type="num" val="5"/>
        <color rgb="FF63BE7B"/>
        <color rgb="FFFFEB84"/>
        <color rgb="FFF8696B"/>
      </colorScale>
    </cfRule>
  </conditionalFormatting>
  <conditionalFormatting sqref="P1168">
    <cfRule type="expression" dxfId="1060" priority="1196" stopIfTrue="1">
      <formula>$D$6="Да"</formula>
    </cfRule>
    <cfRule type="colorScale" priority="1195">
      <colorScale>
        <cfvo type="num" val="0"/>
        <cfvo type="num" val="3"/>
        <cfvo type="num" val="5"/>
        <color rgb="FF63BE7B"/>
        <color rgb="FFFFEB84"/>
        <color rgb="FFF8696B"/>
      </colorScale>
    </cfRule>
  </conditionalFormatting>
  <conditionalFormatting sqref="P1171:P1175">
    <cfRule type="colorScale" priority="1205">
      <colorScale>
        <cfvo type="num" val="1"/>
        <cfvo type="num" val="3"/>
        <cfvo type="num" val="5"/>
        <color rgb="FF63BE7B"/>
        <color rgb="FFFFEB84"/>
        <color rgb="FFF8696B"/>
      </colorScale>
    </cfRule>
    <cfRule type="expression" dxfId="1058" priority="1206" stopIfTrue="1">
      <formula>$D$6="Да"</formula>
    </cfRule>
    <cfRule type="colorScale" priority="1207">
      <colorScale>
        <cfvo type="num" val="0"/>
        <cfvo type="num" val="0"/>
        <color theme="0"/>
        <color theme="0"/>
      </colorScale>
    </cfRule>
  </conditionalFormatting>
  <conditionalFormatting sqref="P1179">
    <cfRule type="colorScale" priority="5">
      <colorScale>
        <cfvo type="num" val="0"/>
        <cfvo type="num" val="3"/>
        <cfvo type="num" val="5"/>
        <color rgb="FF63BE7B"/>
        <color rgb="FFFFEB84"/>
        <color rgb="FFF8696B"/>
      </colorScale>
    </cfRule>
    <cfRule type="expression" dxfId="1056" priority="6" stopIfTrue="1">
      <formula>$D$6="Да"</formula>
    </cfRule>
  </conditionalFormatting>
  <conditionalFormatting sqref="P1182:P1186">
    <cfRule type="colorScale" priority="15">
      <colorScale>
        <cfvo type="num" val="1"/>
        <cfvo type="num" val="3"/>
        <cfvo type="num" val="5"/>
        <color rgb="FF63BE7B"/>
        <color rgb="FFFFEB84"/>
        <color rgb="FFF8696B"/>
      </colorScale>
    </cfRule>
    <cfRule type="expression" dxfId="1053" priority="16" stopIfTrue="1">
      <formula>$D$6="Да"</formula>
    </cfRule>
    <cfRule type="colorScale" priority="17">
      <colorScale>
        <cfvo type="num" val="0"/>
        <cfvo type="num" val="0"/>
        <color theme="0"/>
        <color theme="0"/>
      </colorScale>
    </cfRule>
  </conditionalFormatting>
  <conditionalFormatting sqref="P1190">
    <cfRule type="expression" dxfId="1051" priority="1187" stopIfTrue="1">
      <formula>$D$6="Да"</formula>
    </cfRule>
    <cfRule type="colorScale" priority="1186">
      <colorScale>
        <cfvo type="num" val="0"/>
        <cfvo type="num" val="3"/>
        <cfvo type="num" val="5"/>
        <color rgb="FF63BE7B"/>
        <color rgb="FFFFEB84"/>
        <color rgb="FFF8696B"/>
      </colorScale>
    </cfRule>
  </conditionalFormatting>
  <conditionalFormatting sqref="P1193:P1197">
    <cfRule type="colorScale" priority="1175">
      <colorScale>
        <cfvo type="num" val="1"/>
        <cfvo type="num" val="3"/>
        <cfvo type="num" val="5"/>
        <color rgb="FF63BE7B"/>
        <color rgb="FFFFEB84"/>
        <color rgb="FFF8696B"/>
      </colorScale>
    </cfRule>
    <cfRule type="colorScale" priority="1177">
      <colorScale>
        <cfvo type="num" val="0"/>
        <cfvo type="num" val="0"/>
        <color theme="0"/>
        <color theme="0"/>
      </colorScale>
    </cfRule>
    <cfRule type="expression" dxfId="1049" priority="1176" stopIfTrue="1">
      <formula>$D$6="Да"</formula>
    </cfRule>
  </conditionalFormatting>
  <conditionalFormatting sqref="P1201">
    <cfRule type="colorScale" priority="1153">
      <colorScale>
        <cfvo type="num" val="0"/>
        <cfvo type="num" val="3"/>
        <cfvo type="num" val="5"/>
        <color rgb="FF63BE7B"/>
        <color rgb="FFFFEB84"/>
        <color rgb="FFF8696B"/>
      </colorScale>
    </cfRule>
    <cfRule type="expression" dxfId="1047" priority="1154" stopIfTrue="1">
      <formula>$D$6="Да"</formula>
    </cfRule>
  </conditionalFormatting>
  <conditionalFormatting sqref="P1204:P1208">
    <cfRule type="colorScale" priority="1165">
      <colorScale>
        <cfvo type="num" val="0"/>
        <cfvo type="num" val="0"/>
        <color theme="0"/>
        <color theme="0"/>
      </colorScale>
    </cfRule>
    <cfRule type="expression" dxfId="1046" priority="1164" stopIfTrue="1">
      <formula>$D$6="Да"</formula>
    </cfRule>
    <cfRule type="colorScale" priority="1163">
      <colorScale>
        <cfvo type="num" val="1"/>
        <cfvo type="num" val="3"/>
        <cfvo type="num" val="5"/>
        <color rgb="FF63BE7B"/>
        <color rgb="FFFFEB84"/>
        <color rgb="FFF8696B"/>
      </colorScale>
    </cfRule>
  </conditionalFormatting>
  <conditionalFormatting sqref="P1214">
    <cfRule type="colorScale" priority="448">
      <colorScale>
        <cfvo type="num" val="0"/>
        <cfvo type="num" val="3"/>
        <cfvo type="num" val="5"/>
        <color rgb="FF63BE7B"/>
        <color rgb="FFFFEB84"/>
        <color rgb="FFF8696B"/>
      </colorScale>
    </cfRule>
    <cfRule type="expression" dxfId="1043" priority="449" stopIfTrue="1">
      <formula>$D$6="Да"</formula>
    </cfRule>
  </conditionalFormatting>
  <conditionalFormatting sqref="P1217:P1221">
    <cfRule type="colorScale" priority="458">
      <colorScale>
        <cfvo type="num" val="1"/>
        <cfvo type="num" val="3"/>
        <cfvo type="num" val="5"/>
        <color rgb="FF63BE7B"/>
        <color rgb="FFFFEB84"/>
        <color rgb="FFF8696B"/>
      </colorScale>
    </cfRule>
    <cfRule type="expression" dxfId="1041" priority="459" stopIfTrue="1">
      <formula>$D$6="Да"</formula>
    </cfRule>
    <cfRule type="colorScale" priority="460">
      <colorScale>
        <cfvo type="num" val="0"/>
        <cfvo type="num" val="0"/>
        <color theme="0"/>
        <color theme="0"/>
      </colorScale>
    </cfRule>
  </conditionalFormatting>
  <conditionalFormatting sqref="P1225">
    <cfRule type="expression" dxfId="1040" priority="440" stopIfTrue="1">
      <formula>$D$6="Да"</formula>
    </cfRule>
    <cfRule type="colorScale" priority="439">
      <colorScale>
        <cfvo type="num" val="0"/>
        <cfvo type="num" val="3"/>
        <cfvo type="num" val="5"/>
        <color rgb="FF63BE7B"/>
        <color rgb="FFFFEB84"/>
        <color rgb="FFF8696B"/>
      </colorScale>
    </cfRule>
  </conditionalFormatting>
  <conditionalFormatting sqref="P1228:P1232">
    <cfRule type="colorScale" priority="428">
      <colorScale>
        <cfvo type="num" val="1"/>
        <cfvo type="num" val="3"/>
        <cfvo type="num" val="5"/>
        <color rgb="FF63BE7B"/>
        <color rgb="FFFFEB84"/>
        <color rgb="FFF8696B"/>
      </colorScale>
    </cfRule>
    <cfRule type="expression" dxfId="1037" priority="429" stopIfTrue="1">
      <formula>$D$6="Да"</formula>
    </cfRule>
    <cfRule type="colorScale" priority="430">
      <colorScale>
        <cfvo type="num" val="0"/>
        <cfvo type="num" val="0"/>
        <color theme="0"/>
        <color theme="0"/>
      </colorScale>
    </cfRule>
  </conditionalFormatting>
  <conditionalFormatting sqref="P1236">
    <cfRule type="expression" dxfId="1036" priority="419" stopIfTrue="1">
      <formula>$D$6="Да"</formula>
    </cfRule>
    <cfRule type="colorScale" priority="418">
      <colorScale>
        <cfvo type="num" val="0"/>
        <cfvo type="num" val="3"/>
        <cfvo type="num" val="5"/>
        <color rgb="FF63BE7B"/>
        <color rgb="FFFFEB84"/>
        <color rgb="FFF8696B"/>
      </colorScale>
    </cfRule>
  </conditionalFormatting>
  <conditionalFormatting sqref="P1239:P1243">
    <cfRule type="colorScale" priority="407">
      <colorScale>
        <cfvo type="num" val="1"/>
        <cfvo type="num" val="3"/>
        <cfvo type="num" val="5"/>
        <color rgb="FF63BE7B"/>
        <color rgb="FFFFEB84"/>
        <color rgb="FFF8696B"/>
      </colorScale>
    </cfRule>
    <cfRule type="colorScale" priority="409">
      <colorScale>
        <cfvo type="num" val="0"/>
        <cfvo type="num" val="0"/>
        <color theme="0"/>
        <color theme="0"/>
      </colorScale>
    </cfRule>
    <cfRule type="expression" dxfId="1033" priority="408" stopIfTrue="1">
      <formula>$D$6="Да"</formula>
    </cfRule>
  </conditionalFormatting>
  <conditionalFormatting sqref="P1247">
    <cfRule type="expression" dxfId="1032" priority="386" stopIfTrue="1">
      <formula>$D$6="Да"</formula>
    </cfRule>
    <cfRule type="colorScale" priority="385">
      <colorScale>
        <cfvo type="num" val="0"/>
        <cfvo type="num" val="3"/>
        <cfvo type="num" val="5"/>
        <color rgb="FF63BE7B"/>
        <color rgb="FFFFEB84"/>
        <color rgb="FFF8696B"/>
      </colorScale>
    </cfRule>
  </conditionalFormatting>
  <conditionalFormatting sqref="P1250:P1254">
    <cfRule type="expression" dxfId="1029" priority="396" stopIfTrue="1">
      <formula>$D$6="Да"</formula>
    </cfRule>
    <cfRule type="colorScale" priority="395">
      <colorScale>
        <cfvo type="num" val="1"/>
        <cfvo type="num" val="3"/>
        <cfvo type="num" val="5"/>
        <color rgb="FF63BE7B"/>
        <color rgb="FFFFEB84"/>
        <color rgb="FFF8696B"/>
      </colorScale>
    </cfRule>
    <cfRule type="colorScale" priority="397">
      <colorScale>
        <cfvo type="num" val="0"/>
        <cfvo type="num" val="0"/>
        <color theme="0"/>
        <color theme="0"/>
      </colorScale>
    </cfRule>
  </conditionalFormatting>
  <conditionalFormatting sqref="P1258">
    <cfRule type="expression" dxfId="1028" priority="365" stopIfTrue="1">
      <formula>$D$6="Да"</formula>
    </cfRule>
    <cfRule type="colorScale" priority="364">
      <colorScale>
        <cfvo type="num" val="0"/>
        <cfvo type="num" val="3"/>
        <cfvo type="num" val="5"/>
        <color rgb="FF63BE7B"/>
        <color rgb="FFFFEB84"/>
        <color rgb="FFF8696B"/>
      </colorScale>
    </cfRule>
  </conditionalFormatting>
  <conditionalFormatting sqref="P1261:P1265">
    <cfRule type="colorScale" priority="374">
      <colorScale>
        <cfvo type="num" val="1"/>
        <cfvo type="num" val="3"/>
        <cfvo type="num" val="5"/>
        <color rgb="FF63BE7B"/>
        <color rgb="FFFFEB84"/>
        <color rgb="FFF8696B"/>
      </colorScale>
    </cfRule>
    <cfRule type="colorScale" priority="376">
      <colorScale>
        <cfvo type="num" val="0"/>
        <cfvo type="num" val="0"/>
        <color theme="0"/>
        <color theme="0"/>
      </colorScale>
    </cfRule>
    <cfRule type="expression" dxfId="1025" priority="375" stopIfTrue="1">
      <formula>$D$6="Да"</formula>
    </cfRule>
  </conditionalFormatting>
  <conditionalFormatting sqref="P1269">
    <cfRule type="colorScale" priority="355">
      <colorScale>
        <cfvo type="num" val="0"/>
        <cfvo type="num" val="3"/>
        <cfvo type="num" val="5"/>
        <color rgb="FF63BE7B"/>
        <color rgb="FFFFEB84"/>
        <color rgb="FFF8696B"/>
      </colorScale>
    </cfRule>
    <cfRule type="expression" dxfId="1024" priority="356" stopIfTrue="1">
      <formula>$D$6="Да"</formula>
    </cfRule>
  </conditionalFormatting>
  <conditionalFormatting sqref="P1272:P1276">
    <cfRule type="colorScale" priority="346">
      <colorScale>
        <cfvo type="num" val="0"/>
        <cfvo type="num" val="0"/>
        <color theme="0"/>
        <color theme="0"/>
      </colorScale>
    </cfRule>
    <cfRule type="expression" dxfId="1022" priority="345" stopIfTrue="1">
      <formula>$D$6="Да"</formula>
    </cfRule>
    <cfRule type="colorScale" priority="344">
      <colorScale>
        <cfvo type="num" val="1"/>
        <cfvo type="num" val="3"/>
        <cfvo type="num" val="5"/>
        <color rgb="FF63BE7B"/>
        <color rgb="FFFFEB84"/>
        <color rgb="FFF8696B"/>
      </colorScale>
    </cfRule>
  </conditionalFormatting>
  <conditionalFormatting sqref="P1280">
    <cfRule type="expression" dxfId="1020" priority="335" stopIfTrue="1">
      <formula>$D$6="Да"</formula>
    </cfRule>
    <cfRule type="colorScale" priority="334">
      <colorScale>
        <cfvo type="num" val="0"/>
        <cfvo type="num" val="3"/>
        <cfvo type="num" val="5"/>
        <color rgb="FF63BE7B"/>
        <color rgb="FFFFEB84"/>
        <color rgb="FFF8696B"/>
      </colorScale>
    </cfRule>
  </conditionalFormatting>
  <conditionalFormatting sqref="P1283:P1287">
    <cfRule type="colorScale" priority="325">
      <colorScale>
        <cfvo type="num" val="0"/>
        <cfvo type="num" val="0"/>
        <color theme="0"/>
        <color theme="0"/>
      </colorScale>
    </cfRule>
    <cfRule type="expression" dxfId="1017" priority="324" stopIfTrue="1">
      <formula>$D$6="Да"</formula>
    </cfRule>
    <cfRule type="colorScale" priority="323">
      <colorScale>
        <cfvo type="num" val="1"/>
        <cfvo type="num" val="3"/>
        <cfvo type="num" val="5"/>
        <color rgb="FF63BE7B"/>
        <color rgb="FFFFEB84"/>
        <color rgb="FFF8696B"/>
      </colorScale>
    </cfRule>
  </conditionalFormatting>
  <conditionalFormatting sqref="P1291">
    <cfRule type="expression" dxfId="1015" priority="302" stopIfTrue="1">
      <formula>$D$6="Да"</formula>
    </cfRule>
    <cfRule type="colorScale" priority="301">
      <colorScale>
        <cfvo type="num" val="0"/>
        <cfvo type="num" val="3"/>
        <cfvo type="num" val="5"/>
        <color rgb="FF63BE7B"/>
        <color rgb="FFFFEB84"/>
        <color rgb="FFF8696B"/>
      </colorScale>
    </cfRule>
  </conditionalFormatting>
  <conditionalFormatting sqref="P1294:P1298">
    <cfRule type="colorScale" priority="313">
      <colorScale>
        <cfvo type="num" val="0"/>
        <cfvo type="num" val="0"/>
        <color theme="0"/>
        <color theme="0"/>
      </colorScale>
    </cfRule>
    <cfRule type="colorScale" priority="311">
      <colorScale>
        <cfvo type="num" val="1"/>
        <cfvo type="num" val="3"/>
        <cfvo type="num" val="5"/>
        <color rgb="FF63BE7B"/>
        <color rgb="FFFFEB84"/>
        <color rgb="FFF8696B"/>
      </colorScale>
    </cfRule>
    <cfRule type="expression" dxfId="1014" priority="312" stopIfTrue="1">
      <formula>$D$6="Да"</formula>
    </cfRule>
  </conditionalFormatting>
  <conditionalFormatting sqref="P1302">
    <cfRule type="expression" dxfId="1012" priority="281" stopIfTrue="1">
      <formula>$D$6="Да"</formula>
    </cfRule>
    <cfRule type="colorScale" priority="280">
      <colorScale>
        <cfvo type="num" val="0"/>
        <cfvo type="num" val="3"/>
        <cfvo type="num" val="5"/>
        <color rgb="FF63BE7B"/>
        <color rgb="FFFFEB84"/>
        <color rgb="FFF8696B"/>
      </colorScale>
    </cfRule>
  </conditionalFormatting>
  <conditionalFormatting sqref="P1305:P1309">
    <cfRule type="colorScale" priority="292">
      <colorScale>
        <cfvo type="num" val="0"/>
        <cfvo type="num" val="0"/>
        <color theme="0"/>
        <color theme="0"/>
      </colorScale>
    </cfRule>
    <cfRule type="colorScale" priority="290">
      <colorScale>
        <cfvo type="num" val="1"/>
        <cfvo type="num" val="3"/>
        <cfvo type="num" val="5"/>
        <color rgb="FF63BE7B"/>
        <color rgb="FFFFEB84"/>
        <color rgb="FFF8696B"/>
      </colorScale>
    </cfRule>
    <cfRule type="expression" dxfId="1009" priority="291" stopIfTrue="1">
      <formula>$D$6="Да"</formula>
    </cfRule>
  </conditionalFormatting>
  <conditionalFormatting sqref="P1313">
    <cfRule type="expression" dxfId="1007" priority="272" stopIfTrue="1">
      <formula>$D$6="Да"</formula>
    </cfRule>
    <cfRule type="colorScale" priority="271">
      <colorScale>
        <cfvo type="num" val="0"/>
        <cfvo type="num" val="3"/>
        <cfvo type="num" val="5"/>
        <color rgb="FF63BE7B"/>
        <color rgb="FFFFEB84"/>
        <color rgb="FFF8696B"/>
      </colorScale>
    </cfRule>
  </conditionalFormatting>
  <conditionalFormatting sqref="P1316:P1320">
    <cfRule type="colorScale" priority="260">
      <colorScale>
        <cfvo type="num" val="1"/>
        <cfvo type="num" val="3"/>
        <cfvo type="num" val="5"/>
        <color rgb="FF63BE7B"/>
        <color rgb="FFFFEB84"/>
        <color rgb="FFF8696B"/>
      </colorScale>
    </cfRule>
    <cfRule type="expression" dxfId="1006" priority="261" stopIfTrue="1">
      <formula>$D$6="Да"</formula>
    </cfRule>
    <cfRule type="colorScale" priority="262">
      <colorScale>
        <cfvo type="num" val="0"/>
        <cfvo type="num" val="0"/>
        <color theme="0"/>
        <color theme="0"/>
      </colorScale>
    </cfRule>
  </conditionalFormatting>
  <conditionalFormatting sqref="P1326">
    <cfRule type="expression" dxfId="1004" priority="239" stopIfTrue="1">
      <formula>$D$6="Да"</formula>
    </cfRule>
    <cfRule type="colorScale" priority="238">
      <colorScale>
        <cfvo type="num" val="0"/>
        <cfvo type="num" val="3"/>
        <cfvo type="num" val="5"/>
        <color rgb="FF63BE7B"/>
        <color rgb="FFFFEB84"/>
        <color rgb="FFF8696B"/>
      </colorScale>
    </cfRule>
  </conditionalFormatting>
  <conditionalFormatting sqref="P1329:P1333">
    <cfRule type="expression" dxfId="1002" priority="249" stopIfTrue="1">
      <formula>$D$6="Да"</formula>
    </cfRule>
    <cfRule type="colorScale" priority="250">
      <colorScale>
        <cfvo type="num" val="0"/>
        <cfvo type="num" val="0"/>
        <color theme="0"/>
        <color theme="0"/>
      </colorScale>
    </cfRule>
    <cfRule type="colorScale" priority="248">
      <colorScale>
        <cfvo type="num" val="1"/>
        <cfvo type="num" val="3"/>
        <cfvo type="num" val="5"/>
        <color rgb="FF63BE7B"/>
        <color rgb="FFFFEB84"/>
        <color rgb="FFF8696B"/>
      </colorScale>
    </cfRule>
  </conditionalFormatting>
  <conditionalFormatting sqref="P1337">
    <cfRule type="colorScale" priority="217">
      <colorScale>
        <cfvo type="num" val="0"/>
        <cfvo type="num" val="3"/>
        <cfvo type="num" val="5"/>
        <color rgb="FF63BE7B"/>
        <color rgb="FFFFEB84"/>
        <color rgb="FFF8696B"/>
      </colorScale>
    </cfRule>
    <cfRule type="expression" dxfId="999" priority="218" stopIfTrue="1">
      <formula>$D$6="Да"</formula>
    </cfRule>
  </conditionalFormatting>
  <conditionalFormatting sqref="P1340:P1344">
    <cfRule type="colorScale" priority="229">
      <colorScale>
        <cfvo type="num" val="0"/>
        <cfvo type="num" val="0"/>
        <color theme="0"/>
        <color theme="0"/>
      </colorScale>
    </cfRule>
    <cfRule type="expression" dxfId="997" priority="228" stopIfTrue="1">
      <formula>$D$6="Да"</formula>
    </cfRule>
    <cfRule type="colorScale" priority="227">
      <colorScale>
        <cfvo type="num" val="1"/>
        <cfvo type="num" val="3"/>
        <cfvo type="num" val="5"/>
        <color rgb="FF63BE7B"/>
        <color rgb="FFFFEB84"/>
        <color rgb="FFF8696B"/>
      </colorScale>
    </cfRule>
  </conditionalFormatting>
  <conditionalFormatting sqref="P1348">
    <cfRule type="colorScale" priority="196">
      <colorScale>
        <cfvo type="num" val="0"/>
        <cfvo type="num" val="3"/>
        <cfvo type="num" val="5"/>
        <color rgb="FF63BE7B"/>
        <color rgb="FFFFEB84"/>
        <color rgb="FFF8696B"/>
      </colorScale>
    </cfRule>
    <cfRule type="expression" dxfId="995" priority="197" stopIfTrue="1">
      <formula>$D$6="Да"</formula>
    </cfRule>
  </conditionalFormatting>
  <conditionalFormatting sqref="P1351:P1355">
    <cfRule type="colorScale" priority="208">
      <colorScale>
        <cfvo type="num" val="0"/>
        <cfvo type="num" val="0"/>
        <color theme="0"/>
        <color theme="0"/>
      </colorScale>
    </cfRule>
    <cfRule type="expression" dxfId="993" priority="207" stopIfTrue="1">
      <formula>$D$6="Да"</formula>
    </cfRule>
    <cfRule type="colorScale" priority="206">
      <colorScale>
        <cfvo type="num" val="1"/>
        <cfvo type="num" val="3"/>
        <cfvo type="num" val="5"/>
        <color rgb="FF63BE7B"/>
        <color rgb="FFFFEB84"/>
        <color rgb="FFF8696B"/>
      </colorScale>
    </cfRule>
  </conditionalFormatting>
  <conditionalFormatting sqref="Q9">
    <cfRule type="expression" dxfId="992" priority="9148" stopIfTrue="1">
      <formula>$D$6="Да"</formula>
    </cfRule>
    <cfRule type="colorScale" priority="9147">
      <colorScale>
        <cfvo type="min"/>
        <cfvo type="percentile" val="50"/>
        <cfvo type="max"/>
        <color rgb="FF63BE7B"/>
        <color rgb="FFFFEB84"/>
        <color rgb="FFF8696B"/>
      </colorScale>
    </cfRule>
    <cfRule type="expression" dxfId="991" priority="9146">
      <formula>$D$6="Нет"</formula>
    </cfRule>
  </conditionalFormatting>
  <conditionalFormatting sqref="Q21">
    <cfRule type="expression" dxfId="990" priority="9091">
      <formula>$D$6="Нет"</formula>
    </cfRule>
    <cfRule type="colorScale" priority="9092">
      <colorScale>
        <cfvo type="min"/>
        <cfvo type="percentile" val="50"/>
        <cfvo type="max"/>
        <color rgb="FF63BE7B"/>
        <color rgb="FFFFEB84"/>
        <color rgb="FFF8696B"/>
      </colorScale>
    </cfRule>
    <cfRule type="expression" dxfId="989" priority="9093" stopIfTrue="1">
      <formula>$D$6="Да"</formula>
    </cfRule>
  </conditionalFormatting>
  <conditionalFormatting sqref="Q33">
    <cfRule type="expression" dxfId="988" priority="9050" stopIfTrue="1">
      <formula>$D$6="Да"</formula>
    </cfRule>
    <cfRule type="colorScale" priority="9049">
      <colorScale>
        <cfvo type="min"/>
        <cfvo type="percentile" val="50"/>
        <cfvo type="max"/>
        <color rgb="FF63BE7B"/>
        <color rgb="FFFFEB84"/>
        <color rgb="FFF8696B"/>
      </colorScale>
    </cfRule>
    <cfRule type="expression" dxfId="987" priority="9048">
      <formula>$D$6="Нет"</formula>
    </cfRule>
  </conditionalFormatting>
  <conditionalFormatting sqref="Q44">
    <cfRule type="expression" dxfId="986" priority="140" stopIfTrue="1">
      <formula>$D$6="Да"</formula>
    </cfRule>
    <cfRule type="colorScale" priority="139">
      <colorScale>
        <cfvo type="min"/>
        <cfvo type="percentile" val="50"/>
        <cfvo type="max"/>
        <color rgb="FF63BE7B"/>
        <color rgb="FFFFEB84"/>
        <color rgb="FFF8696B"/>
      </colorScale>
    </cfRule>
    <cfRule type="expression" dxfId="985" priority="138">
      <formula>$D$6="Нет"</formula>
    </cfRule>
  </conditionalFormatting>
  <conditionalFormatting sqref="Q55">
    <cfRule type="colorScale" priority="9006">
      <colorScale>
        <cfvo type="min"/>
        <cfvo type="percentile" val="50"/>
        <cfvo type="max"/>
        <color rgb="FF63BE7B"/>
        <color rgb="FFFFEB84"/>
        <color rgb="FFF8696B"/>
      </colorScale>
    </cfRule>
    <cfRule type="expression" dxfId="984" priority="9005">
      <formula>$D$6="Нет"</formula>
    </cfRule>
    <cfRule type="expression" dxfId="983" priority="9007" stopIfTrue="1">
      <formula>$D$6="Да"</formula>
    </cfRule>
  </conditionalFormatting>
  <conditionalFormatting sqref="Q67">
    <cfRule type="expression" dxfId="982" priority="8964" stopIfTrue="1">
      <formula>$D$6="Да"</formula>
    </cfRule>
    <cfRule type="colorScale" priority="8963">
      <colorScale>
        <cfvo type="min"/>
        <cfvo type="percentile" val="50"/>
        <cfvo type="max"/>
        <color rgb="FF63BE7B"/>
        <color rgb="FFFFEB84"/>
        <color rgb="FFF8696B"/>
      </colorScale>
    </cfRule>
    <cfRule type="expression" dxfId="981" priority="8962">
      <formula>$D$6="Нет"</formula>
    </cfRule>
  </conditionalFormatting>
  <conditionalFormatting sqref="Q79">
    <cfRule type="expression" dxfId="980" priority="8921" stopIfTrue="1">
      <formula>$D$6="Да"</formula>
    </cfRule>
    <cfRule type="colorScale" priority="8920">
      <colorScale>
        <cfvo type="min"/>
        <cfvo type="percentile" val="50"/>
        <cfvo type="max"/>
        <color rgb="FF63BE7B"/>
        <color rgb="FFFFEB84"/>
        <color rgb="FFF8696B"/>
      </colorScale>
    </cfRule>
    <cfRule type="expression" dxfId="979" priority="8919">
      <formula>$D$6="Нет"</formula>
    </cfRule>
  </conditionalFormatting>
  <conditionalFormatting sqref="Q91">
    <cfRule type="expression" dxfId="978" priority="8878" stopIfTrue="1">
      <formula>$D$6="Да"</formula>
    </cfRule>
    <cfRule type="expression" dxfId="977" priority="8876">
      <formula>$D$6="Нет"</formula>
    </cfRule>
    <cfRule type="colorScale" priority="8877">
      <colorScale>
        <cfvo type="min"/>
        <cfvo type="percentile" val="50"/>
        <cfvo type="max"/>
        <color rgb="FF63BE7B"/>
        <color rgb="FFFFEB84"/>
        <color rgb="FFF8696B"/>
      </colorScale>
    </cfRule>
  </conditionalFormatting>
  <conditionalFormatting sqref="Q103">
    <cfRule type="colorScale" priority="8834">
      <colorScale>
        <cfvo type="min"/>
        <cfvo type="percentile" val="50"/>
        <cfvo type="max"/>
        <color rgb="FF63BE7B"/>
        <color rgb="FFFFEB84"/>
        <color rgb="FFF8696B"/>
      </colorScale>
    </cfRule>
    <cfRule type="expression" dxfId="976" priority="8833">
      <formula>$D$6="Нет"</formula>
    </cfRule>
    <cfRule type="expression" dxfId="975" priority="8835" stopIfTrue="1">
      <formula>$D$6="Да"</formula>
    </cfRule>
  </conditionalFormatting>
  <conditionalFormatting sqref="Q115">
    <cfRule type="expression" dxfId="974" priority="8790">
      <formula>$D$6="Нет"</formula>
    </cfRule>
    <cfRule type="colorScale" priority="8791">
      <colorScale>
        <cfvo type="min"/>
        <cfvo type="percentile" val="50"/>
        <cfvo type="max"/>
        <color rgb="FF63BE7B"/>
        <color rgb="FFFFEB84"/>
        <color rgb="FFF8696B"/>
      </colorScale>
    </cfRule>
    <cfRule type="expression" dxfId="973" priority="8792" stopIfTrue="1">
      <formula>$D$6="Да"</formula>
    </cfRule>
  </conditionalFormatting>
  <conditionalFormatting sqref="Q127">
    <cfRule type="expression" dxfId="972" priority="8747">
      <formula>$D$6="Нет"</formula>
    </cfRule>
    <cfRule type="expression" dxfId="971" priority="8749" stopIfTrue="1">
      <formula>$D$6="Да"</formula>
    </cfRule>
    <cfRule type="colorScale" priority="8748">
      <colorScale>
        <cfvo type="min"/>
        <cfvo type="percentile" val="50"/>
        <cfvo type="max"/>
        <color rgb="FF63BE7B"/>
        <color rgb="FFFFEB84"/>
        <color rgb="FFF8696B"/>
      </colorScale>
    </cfRule>
  </conditionalFormatting>
  <conditionalFormatting sqref="Q139">
    <cfRule type="expression" dxfId="970" priority="8704">
      <formula>$D$6="Нет"</formula>
    </cfRule>
    <cfRule type="colorScale" priority="8705">
      <colorScale>
        <cfvo type="min"/>
        <cfvo type="percentile" val="50"/>
        <cfvo type="max"/>
        <color rgb="FF63BE7B"/>
        <color rgb="FFFFEB84"/>
        <color rgb="FFF8696B"/>
      </colorScale>
    </cfRule>
    <cfRule type="expression" dxfId="969" priority="8706" stopIfTrue="1">
      <formula>$D$6="Да"</formula>
    </cfRule>
  </conditionalFormatting>
  <conditionalFormatting sqref="Q151">
    <cfRule type="expression" dxfId="968" priority="8661">
      <formula>$D$6="Нет"</formula>
    </cfRule>
    <cfRule type="expression" dxfId="967" priority="8663" stopIfTrue="1">
      <formula>$D$6="Да"</formula>
    </cfRule>
    <cfRule type="colorScale" priority="8662">
      <colorScale>
        <cfvo type="min"/>
        <cfvo type="percentile" val="50"/>
        <cfvo type="max"/>
        <color rgb="FF63BE7B"/>
        <color rgb="FFFFEB84"/>
        <color rgb="FFF8696B"/>
      </colorScale>
    </cfRule>
  </conditionalFormatting>
  <conditionalFormatting sqref="Q163">
    <cfRule type="expression" dxfId="966" priority="8618">
      <formula>$D$6="Нет"</formula>
    </cfRule>
    <cfRule type="expression" dxfId="965" priority="8620" stopIfTrue="1">
      <formula>$D$6="Да"</formula>
    </cfRule>
    <cfRule type="colorScale" priority="8619">
      <colorScale>
        <cfvo type="min"/>
        <cfvo type="percentile" val="50"/>
        <cfvo type="max"/>
        <color rgb="FF63BE7B"/>
        <color rgb="FFFFEB84"/>
        <color rgb="FFF8696B"/>
      </colorScale>
    </cfRule>
  </conditionalFormatting>
  <conditionalFormatting sqref="Q175">
    <cfRule type="expression" dxfId="964" priority="8575">
      <formula>$D$6="Нет"</formula>
    </cfRule>
    <cfRule type="expression" dxfId="963" priority="8577" stopIfTrue="1">
      <formula>$D$6="Да"</formula>
    </cfRule>
    <cfRule type="colorScale" priority="8576">
      <colorScale>
        <cfvo type="min"/>
        <cfvo type="percentile" val="50"/>
        <cfvo type="max"/>
        <color rgb="FF63BE7B"/>
        <color rgb="FFFFEB84"/>
        <color rgb="FFF8696B"/>
      </colorScale>
    </cfRule>
  </conditionalFormatting>
  <conditionalFormatting sqref="Q188">
    <cfRule type="colorScale" priority="8256">
      <colorScale>
        <cfvo type="min"/>
        <cfvo type="percentile" val="50"/>
        <cfvo type="max"/>
        <color rgb="FF63BE7B"/>
        <color rgb="FFFFEB84"/>
        <color rgb="FFF8696B"/>
      </colorScale>
    </cfRule>
    <cfRule type="expression" dxfId="962" priority="8255">
      <formula>$D$6="Нет"</formula>
    </cfRule>
    <cfRule type="expression" dxfId="961" priority="8257" stopIfTrue="1">
      <formula>$D$6="Да"</formula>
    </cfRule>
  </conditionalFormatting>
  <conditionalFormatting sqref="Q200">
    <cfRule type="expression" dxfId="960" priority="8232" stopIfTrue="1">
      <formula>$D$6="Да"</formula>
    </cfRule>
    <cfRule type="expression" dxfId="959" priority="8230">
      <formula>$D$6="Нет"</formula>
    </cfRule>
    <cfRule type="colorScale" priority="8231">
      <colorScale>
        <cfvo type="min"/>
        <cfvo type="percentile" val="50"/>
        <cfvo type="max"/>
        <color rgb="FF63BE7B"/>
        <color rgb="FFFFEB84"/>
        <color rgb="FFF8696B"/>
      </colorScale>
    </cfRule>
  </conditionalFormatting>
  <conditionalFormatting sqref="Q212">
    <cfRule type="expression" dxfId="958" priority="8205">
      <formula>$D$6="Нет"</formula>
    </cfRule>
    <cfRule type="colorScale" priority="8206">
      <colorScale>
        <cfvo type="min"/>
        <cfvo type="percentile" val="50"/>
        <cfvo type="max"/>
        <color rgb="FF63BE7B"/>
        <color rgb="FFFFEB84"/>
        <color rgb="FFF8696B"/>
      </colorScale>
    </cfRule>
    <cfRule type="expression" dxfId="957" priority="8207" stopIfTrue="1">
      <formula>$D$6="Да"</formula>
    </cfRule>
  </conditionalFormatting>
  <conditionalFormatting sqref="Q224">
    <cfRule type="expression" dxfId="956" priority="8117">
      <formula>$D$6="Нет"</formula>
    </cfRule>
    <cfRule type="colorScale" priority="8118">
      <colorScale>
        <cfvo type="min"/>
        <cfvo type="percentile" val="50"/>
        <cfvo type="max"/>
        <color rgb="FF63BE7B"/>
        <color rgb="FFFFEB84"/>
        <color rgb="FFF8696B"/>
      </colorScale>
    </cfRule>
    <cfRule type="expression" dxfId="955" priority="8119" stopIfTrue="1">
      <formula>$D$6="Да"</formula>
    </cfRule>
  </conditionalFormatting>
  <conditionalFormatting sqref="Q236">
    <cfRule type="expression" dxfId="954" priority="8094" stopIfTrue="1">
      <formula>$D$6="Да"</formula>
    </cfRule>
    <cfRule type="colorScale" priority="8093">
      <colorScale>
        <cfvo type="min"/>
        <cfvo type="percentile" val="50"/>
        <cfvo type="max"/>
        <color rgb="FF63BE7B"/>
        <color rgb="FFFFEB84"/>
        <color rgb="FFF8696B"/>
      </colorScale>
    </cfRule>
    <cfRule type="expression" dxfId="953" priority="8092">
      <formula>$D$6="Нет"</formula>
    </cfRule>
  </conditionalFormatting>
  <conditionalFormatting sqref="Q248">
    <cfRule type="expression" dxfId="952" priority="8067">
      <formula>$D$6="Нет"</formula>
    </cfRule>
    <cfRule type="colorScale" priority="8068">
      <colorScale>
        <cfvo type="min"/>
        <cfvo type="percentile" val="50"/>
        <cfvo type="max"/>
        <color rgb="FF63BE7B"/>
        <color rgb="FFFFEB84"/>
        <color rgb="FFF8696B"/>
      </colorScale>
    </cfRule>
    <cfRule type="expression" dxfId="951" priority="8069" stopIfTrue="1">
      <formula>$D$6="Да"</formula>
    </cfRule>
  </conditionalFormatting>
  <conditionalFormatting sqref="Q260">
    <cfRule type="expression" dxfId="950" priority="7979">
      <formula>$D$6="Нет"</formula>
    </cfRule>
    <cfRule type="colorScale" priority="7980">
      <colorScale>
        <cfvo type="min"/>
        <cfvo type="percentile" val="50"/>
        <cfvo type="max"/>
        <color rgb="FF63BE7B"/>
        <color rgb="FFFFEB84"/>
        <color rgb="FFF8696B"/>
      </colorScale>
    </cfRule>
    <cfRule type="expression" dxfId="949" priority="7981" stopIfTrue="1">
      <formula>$D$6="Да"</formula>
    </cfRule>
  </conditionalFormatting>
  <conditionalFormatting sqref="Q273">
    <cfRule type="expression" dxfId="948" priority="7954">
      <formula>$D$6="Нет"</formula>
    </cfRule>
    <cfRule type="colorScale" priority="7955">
      <colorScale>
        <cfvo type="min"/>
        <cfvo type="percentile" val="50"/>
        <cfvo type="max"/>
        <color rgb="FF63BE7B"/>
        <color rgb="FFFFEB84"/>
        <color rgb="FFF8696B"/>
      </colorScale>
    </cfRule>
    <cfRule type="expression" dxfId="947" priority="7956" stopIfTrue="1">
      <formula>$D$6="Да"</formula>
    </cfRule>
  </conditionalFormatting>
  <conditionalFormatting sqref="Q285">
    <cfRule type="expression" dxfId="946" priority="7929">
      <formula>$D$6="Нет"</formula>
    </cfRule>
    <cfRule type="expression" dxfId="945" priority="7931" stopIfTrue="1">
      <formula>$D$6="Да"</formula>
    </cfRule>
    <cfRule type="colorScale" priority="7930">
      <colorScale>
        <cfvo type="min"/>
        <cfvo type="percentile" val="50"/>
        <cfvo type="max"/>
        <color rgb="FF63BE7B"/>
        <color rgb="FFFFEB84"/>
        <color rgb="FFF8696B"/>
      </colorScale>
    </cfRule>
  </conditionalFormatting>
  <conditionalFormatting sqref="Q297">
    <cfRule type="expression" dxfId="944" priority="7633" stopIfTrue="1">
      <formula>$D$6="Да"</formula>
    </cfRule>
    <cfRule type="colorScale" priority="7632">
      <colorScale>
        <cfvo type="min"/>
        <cfvo type="percentile" val="50"/>
        <cfvo type="max"/>
        <color rgb="FF63BE7B"/>
        <color rgb="FFFFEB84"/>
        <color rgb="FFF8696B"/>
      </colorScale>
    </cfRule>
    <cfRule type="expression" dxfId="943" priority="7631">
      <formula>$D$6="Нет"</formula>
    </cfRule>
  </conditionalFormatting>
  <conditionalFormatting sqref="Q309">
    <cfRule type="colorScale" priority="7607">
      <colorScale>
        <cfvo type="min"/>
        <cfvo type="percentile" val="50"/>
        <cfvo type="max"/>
        <color rgb="FF63BE7B"/>
        <color rgb="FFFFEB84"/>
        <color rgb="FFF8696B"/>
      </colorScale>
    </cfRule>
    <cfRule type="expression" dxfId="942" priority="7606">
      <formula>$D$6="Нет"</formula>
    </cfRule>
    <cfRule type="expression" dxfId="941" priority="7608" stopIfTrue="1">
      <formula>$D$6="Да"</formula>
    </cfRule>
  </conditionalFormatting>
  <conditionalFormatting sqref="Q321">
    <cfRule type="expression" dxfId="940" priority="7583" stopIfTrue="1">
      <formula>$D$6="Да"</formula>
    </cfRule>
    <cfRule type="expression" dxfId="939" priority="7581">
      <formula>$D$6="Нет"</formula>
    </cfRule>
    <cfRule type="colorScale" priority="7582">
      <colorScale>
        <cfvo type="min"/>
        <cfvo type="percentile" val="50"/>
        <cfvo type="max"/>
        <color rgb="FF63BE7B"/>
        <color rgb="FFFFEB84"/>
        <color rgb="FFF8696B"/>
      </colorScale>
    </cfRule>
  </conditionalFormatting>
  <conditionalFormatting sqref="Q333">
    <cfRule type="expression" dxfId="938" priority="7493">
      <formula>$D$6="Нет"</formula>
    </cfRule>
    <cfRule type="colorScale" priority="7494">
      <colorScale>
        <cfvo type="min"/>
        <cfvo type="percentile" val="50"/>
        <cfvo type="max"/>
        <color rgb="FF63BE7B"/>
        <color rgb="FFFFEB84"/>
        <color rgb="FFF8696B"/>
      </colorScale>
    </cfRule>
    <cfRule type="expression" dxfId="937" priority="7495" stopIfTrue="1">
      <formula>$D$6="Да"</formula>
    </cfRule>
  </conditionalFormatting>
  <conditionalFormatting sqref="Q347">
    <cfRule type="colorScale" priority="7364">
      <colorScale>
        <cfvo type="min"/>
        <cfvo type="percentile" val="50"/>
        <cfvo type="max"/>
        <color rgb="FF63BE7B"/>
        <color rgb="FFFFEB84"/>
        <color rgb="FFF8696B"/>
      </colorScale>
    </cfRule>
    <cfRule type="expression" dxfId="936" priority="7365" stopIfTrue="1">
      <formula>$D$6="Да"</formula>
    </cfRule>
    <cfRule type="expression" dxfId="935" priority="7363">
      <formula>$D$6="Нет"</formula>
    </cfRule>
  </conditionalFormatting>
  <conditionalFormatting sqref="Q359">
    <cfRule type="expression" dxfId="934" priority="7340" stopIfTrue="1">
      <formula>$D$6="Да"</formula>
    </cfRule>
    <cfRule type="colorScale" priority="7339">
      <colorScale>
        <cfvo type="min"/>
        <cfvo type="percentile" val="50"/>
        <cfvo type="max"/>
        <color rgb="FF63BE7B"/>
        <color rgb="FFFFEB84"/>
        <color rgb="FFF8696B"/>
      </colorScale>
    </cfRule>
    <cfRule type="expression" dxfId="933" priority="7338">
      <formula>$D$6="Нет"</formula>
    </cfRule>
  </conditionalFormatting>
  <conditionalFormatting sqref="Q372">
    <cfRule type="colorScale" priority="7314">
      <colorScale>
        <cfvo type="min"/>
        <cfvo type="percentile" val="50"/>
        <cfvo type="max"/>
        <color rgb="FF63BE7B"/>
        <color rgb="FFFFEB84"/>
        <color rgb="FFF8696B"/>
      </colorScale>
    </cfRule>
    <cfRule type="expression" dxfId="932" priority="7313">
      <formula>$D$6="Нет"</formula>
    </cfRule>
    <cfRule type="expression" dxfId="931" priority="7315" stopIfTrue="1">
      <formula>$D$6="Да"</formula>
    </cfRule>
  </conditionalFormatting>
  <conditionalFormatting sqref="Q384">
    <cfRule type="expression" dxfId="930" priority="7290" stopIfTrue="1">
      <formula>$D$6="Да"</formula>
    </cfRule>
    <cfRule type="colorScale" priority="7289">
      <colorScale>
        <cfvo type="min"/>
        <cfvo type="percentile" val="50"/>
        <cfvo type="max"/>
        <color rgb="FF63BE7B"/>
        <color rgb="FFFFEB84"/>
        <color rgb="FFF8696B"/>
      </colorScale>
    </cfRule>
    <cfRule type="expression" dxfId="929" priority="7288">
      <formula>$D$6="Нет"</formula>
    </cfRule>
  </conditionalFormatting>
  <conditionalFormatting sqref="Q396">
    <cfRule type="colorScale" priority="7180">
      <colorScale>
        <cfvo type="min"/>
        <cfvo type="percentile" val="50"/>
        <cfvo type="max"/>
        <color rgb="FF63BE7B"/>
        <color rgb="FFFFEB84"/>
        <color rgb="FFF8696B"/>
      </colorScale>
    </cfRule>
    <cfRule type="expression" dxfId="928" priority="7181" stopIfTrue="1">
      <formula>$D$6="Да"</formula>
    </cfRule>
    <cfRule type="expression" dxfId="927" priority="7179">
      <formula>$D$6="Нет"</formula>
    </cfRule>
  </conditionalFormatting>
  <conditionalFormatting sqref="Q410">
    <cfRule type="expression" dxfId="926" priority="7156" stopIfTrue="1">
      <formula>$D$6="Да"</formula>
    </cfRule>
    <cfRule type="colorScale" priority="7155">
      <colorScale>
        <cfvo type="min"/>
        <cfvo type="percentile" val="50"/>
        <cfvo type="max"/>
        <color rgb="FF63BE7B"/>
        <color rgb="FFFFEB84"/>
        <color rgb="FFF8696B"/>
      </colorScale>
    </cfRule>
    <cfRule type="expression" dxfId="925" priority="7154">
      <formula>$D$6="Нет"</formula>
    </cfRule>
  </conditionalFormatting>
  <conditionalFormatting sqref="Q422">
    <cfRule type="expression" dxfId="924" priority="7129">
      <formula>$D$6="Нет"</formula>
    </cfRule>
    <cfRule type="expression" dxfId="923" priority="7131" stopIfTrue="1">
      <formula>$D$6="Да"</formula>
    </cfRule>
    <cfRule type="colorScale" priority="7130">
      <colorScale>
        <cfvo type="min"/>
        <cfvo type="percentile" val="50"/>
        <cfvo type="max"/>
        <color rgb="FF63BE7B"/>
        <color rgb="FFFFEB84"/>
        <color rgb="FFF8696B"/>
      </colorScale>
    </cfRule>
  </conditionalFormatting>
  <conditionalFormatting sqref="Q435">
    <cfRule type="expression" dxfId="922" priority="7106" stopIfTrue="1">
      <formula>$D$6="Да"</formula>
    </cfRule>
    <cfRule type="colorScale" priority="7105">
      <colorScale>
        <cfvo type="min"/>
        <cfvo type="percentile" val="50"/>
        <cfvo type="max"/>
        <color rgb="FF63BE7B"/>
        <color rgb="FFFFEB84"/>
        <color rgb="FFF8696B"/>
      </colorScale>
    </cfRule>
  </conditionalFormatting>
  <conditionalFormatting sqref="Q447">
    <cfRule type="expression" dxfId="921" priority="6970">
      <formula>$D$6="Нет"</formula>
    </cfRule>
    <cfRule type="expression" dxfId="920" priority="6972" stopIfTrue="1">
      <formula>$D$6="Да"</formula>
    </cfRule>
    <cfRule type="colorScale" priority="6971">
      <colorScale>
        <cfvo type="min"/>
        <cfvo type="percentile" val="50"/>
        <cfvo type="max"/>
        <color rgb="FF63BE7B"/>
        <color rgb="FFFFEB84"/>
        <color rgb="FFF8696B"/>
      </colorScale>
    </cfRule>
  </conditionalFormatting>
  <conditionalFormatting sqref="Q459">
    <cfRule type="colorScale" priority="6215">
      <colorScale>
        <cfvo type="min"/>
        <cfvo type="percentile" val="50"/>
        <cfvo type="max"/>
        <color rgb="FF63BE7B"/>
        <color rgb="FFFFEB84"/>
        <color rgb="FFF8696B"/>
      </colorScale>
    </cfRule>
    <cfRule type="expression" dxfId="919" priority="6214">
      <formula>$D$6="Нет"</formula>
    </cfRule>
    <cfRule type="expression" dxfId="918" priority="6216" stopIfTrue="1">
      <formula>$D$6="Да"</formula>
    </cfRule>
  </conditionalFormatting>
  <conditionalFormatting sqref="Q471">
    <cfRule type="colorScale" priority="6160">
      <colorScale>
        <cfvo type="min"/>
        <cfvo type="percentile" val="50"/>
        <cfvo type="max"/>
        <color rgb="FF63BE7B"/>
        <color rgb="FFFFEB84"/>
        <color rgb="FFF8696B"/>
      </colorScale>
    </cfRule>
    <cfRule type="expression" dxfId="917" priority="6161" stopIfTrue="1">
      <formula>$D$6="Да"</formula>
    </cfRule>
    <cfRule type="expression" dxfId="916" priority="6159">
      <formula>$D$6="Нет"</formula>
    </cfRule>
  </conditionalFormatting>
  <conditionalFormatting sqref="Q483">
    <cfRule type="expression" dxfId="915" priority="6106" stopIfTrue="1">
      <formula>$D$6="Да"</formula>
    </cfRule>
    <cfRule type="expression" dxfId="914" priority="6104">
      <formula>$D$6="Нет"</formula>
    </cfRule>
    <cfRule type="colorScale" priority="6105">
      <colorScale>
        <cfvo type="min"/>
        <cfvo type="percentile" val="50"/>
        <cfvo type="max"/>
        <color rgb="FF63BE7B"/>
        <color rgb="FFFFEB84"/>
        <color rgb="FFF8696B"/>
      </colorScale>
    </cfRule>
  </conditionalFormatting>
  <conditionalFormatting sqref="Q494">
    <cfRule type="expression" dxfId="913" priority="5988" stopIfTrue="1">
      <formula>$D$6="Да"</formula>
    </cfRule>
    <cfRule type="colorScale" priority="5987">
      <colorScale>
        <cfvo type="min"/>
        <cfvo type="percentile" val="50"/>
        <cfvo type="max"/>
        <color rgb="FF63BE7B"/>
        <color rgb="FFFFEB84"/>
        <color rgb="FFF8696B"/>
      </colorScale>
    </cfRule>
  </conditionalFormatting>
  <conditionalFormatting sqref="Q506">
    <cfRule type="colorScale" priority="5962">
      <colorScale>
        <cfvo type="min"/>
        <cfvo type="percentile" val="50"/>
        <cfvo type="max"/>
        <color rgb="FF63BE7B"/>
        <color rgb="FFFFEB84"/>
        <color rgb="FFF8696B"/>
      </colorScale>
    </cfRule>
    <cfRule type="expression" dxfId="912" priority="5963" stopIfTrue="1">
      <formula>$D$6="Да"</formula>
    </cfRule>
    <cfRule type="expression" dxfId="911" priority="5961">
      <formula>$D$6="Нет"</formula>
    </cfRule>
  </conditionalFormatting>
  <conditionalFormatting sqref="Q518">
    <cfRule type="expression" dxfId="910" priority="5875" stopIfTrue="1">
      <formula>$D$6="Да"</formula>
    </cfRule>
    <cfRule type="colorScale" priority="5874">
      <colorScale>
        <cfvo type="min"/>
        <cfvo type="percentile" val="50"/>
        <cfvo type="max"/>
        <color rgb="FF63BE7B"/>
        <color rgb="FFFFEB84"/>
        <color rgb="FFF8696B"/>
      </colorScale>
    </cfRule>
    <cfRule type="expression" dxfId="909" priority="5873">
      <formula>$D$6="Нет"</formula>
    </cfRule>
  </conditionalFormatting>
  <conditionalFormatting sqref="Q530">
    <cfRule type="colorScale" priority="5840">
      <colorScale>
        <cfvo type="min"/>
        <cfvo type="percentile" val="50"/>
        <cfvo type="max"/>
        <color rgb="FF63BE7B"/>
        <color rgb="FFFFEB84"/>
        <color rgb="FFF8696B"/>
      </colorScale>
    </cfRule>
    <cfRule type="expression" dxfId="908" priority="5841" stopIfTrue="1">
      <formula>$D$6="Да"</formula>
    </cfRule>
    <cfRule type="expression" dxfId="907" priority="5839">
      <formula>$D$6="Нет"</formula>
    </cfRule>
  </conditionalFormatting>
  <conditionalFormatting sqref="Q542">
    <cfRule type="expression" dxfId="906" priority="5807" stopIfTrue="1">
      <formula>$D$6="Да"</formula>
    </cfRule>
    <cfRule type="expression" dxfId="905" priority="5805">
      <formula>$D$6="Нет"</formula>
    </cfRule>
    <cfRule type="colorScale" priority="5806">
      <colorScale>
        <cfvo type="min"/>
        <cfvo type="percentile" val="50"/>
        <cfvo type="max"/>
        <color rgb="FF63BE7B"/>
        <color rgb="FFFFEB84"/>
        <color rgb="FFF8696B"/>
      </colorScale>
    </cfRule>
  </conditionalFormatting>
  <conditionalFormatting sqref="Q554">
    <cfRule type="expression" dxfId="904" priority="5710" stopIfTrue="1">
      <formula>$D$6="Да"</formula>
    </cfRule>
    <cfRule type="colorScale" priority="5709">
      <colorScale>
        <cfvo type="min"/>
        <cfvo type="percentile" val="50"/>
        <cfvo type="max"/>
        <color rgb="FF63BE7B"/>
        <color rgb="FFFFEB84"/>
        <color rgb="FFF8696B"/>
      </colorScale>
    </cfRule>
    <cfRule type="expression" dxfId="903" priority="5708">
      <formula>$D$6="Нет"</formula>
    </cfRule>
  </conditionalFormatting>
  <conditionalFormatting sqref="Q566">
    <cfRule type="expression" dxfId="902" priority="5685" stopIfTrue="1">
      <formula>$D$6="Да"</formula>
    </cfRule>
    <cfRule type="colorScale" priority="5684">
      <colorScale>
        <cfvo type="min"/>
        <cfvo type="percentile" val="50"/>
        <cfvo type="max"/>
        <color rgb="FF63BE7B"/>
        <color rgb="FFFFEB84"/>
        <color rgb="FFF8696B"/>
      </colorScale>
    </cfRule>
    <cfRule type="expression" dxfId="901" priority="5683">
      <formula>$D$6="Нет"</formula>
    </cfRule>
  </conditionalFormatting>
  <conditionalFormatting sqref="Q578">
    <cfRule type="expression" dxfId="900" priority="5595">
      <formula>$D$6="Нет"</formula>
    </cfRule>
    <cfRule type="expression" dxfId="899" priority="5597" stopIfTrue="1">
      <formula>$D$6="Да"</formula>
    </cfRule>
    <cfRule type="colorScale" priority="5596">
      <colorScale>
        <cfvo type="min"/>
        <cfvo type="percentile" val="50"/>
        <cfvo type="max"/>
        <color rgb="FF63BE7B"/>
        <color rgb="FFFFEB84"/>
        <color rgb="FFF8696B"/>
      </colorScale>
    </cfRule>
  </conditionalFormatting>
  <conditionalFormatting sqref="Q590">
    <cfRule type="colorScale" priority="5562">
      <colorScale>
        <cfvo type="min"/>
        <cfvo type="percentile" val="50"/>
        <cfvo type="max"/>
        <color rgb="FF63BE7B"/>
        <color rgb="FFFFEB84"/>
        <color rgb="FFF8696B"/>
      </colorScale>
    </cfRule>
    <cfRule type="expression" dxfId="898" priority="5561">
      <formula>$D$6="Нет"</formula>
    </cfRule>
    <cfRule type="expression" dxfId="897" priority="5563" stopIfTrue="1">
      <formula>$D$6="Да"</formula>
    </cfRule>
  </conditionalFormatting>
  <conditionalFormatting sqref="Q602">
    <cfRule type="expression" dxfId="896" priority="5527">
      <formula>$D$6="Нет"</formula>
    </cfRule>
    <cfRule type="colorScale" priority="5528">
      <colorScale>
        <cfvo type="min"/>
        <cfvo type="percentile" val="50"/>
        <cfvo type="max"/>
        <color rgb="FF63BE7B"/>
        <color rgb="FFFFEB84"/>
        <color rgb="FFF8696B"/>
      </colorScale>
    </cfRule>
    <cfRule type="expression" dxfId="895" priority="5529" stopIfTrue="1">
      <formula>$D$6="Да"</formula>
    </cfRule>
  </conditionalFormatting>
  <conditionalFormatting sqref="Q616">
    <cfRule type="expression" dxfId="894" priority="5186">
      <formula>$D$6="Нет"</formula>
    </cfRule>
    <cfRule type="expression" dxfId="893" priority="5188" stopIfTrue="1">
      <formula>$D$6="Да"</formula>
    </cfRule>
    <cfRule type="colorScale" priority="5187">
      <colorScale>
        <cfvo type="min"/>
        <cfvo type="percentile" val="50"/>
        <cfvo type="max"/>
        <color rgb="FF63BE7B"/>
        <color rgb="FFFFEB84"/>
        <color rgb="FFF8696B"/>
      </colorScale>
    </cfRule>
  </conditionalFormatting>
  <conditionalFormatting sqref="Q628">
    <cfRule type="expression" dxfId="892" priority="5152">
      <formula>$D$6="Нет"</formula>
    </cfRule>
    <cfRule type="expression" dxfId="891" priority="5154" stopIfTrue="1">
      <formula>$D$6="Да"</formula>
    </cfRule>
    <cfRule type="colorScale" priority="5153">
      <colorScale>
        <cfvo type="min"/>
        <cfvo type="percentile" val="50"/>
        <cfvo type="max"/>
        <color rgb="FF63BE7B"/>
        <color rgb="FFFFEB84"/>
        <color rgb="FFF8696B"/>
      </colorScale>
    </cfRule>
  </conditionalFormatting>
  <conditionalFormatting sqref="Q640">
    <cfRule type="colorScale" priority="5119">
      <colorScale>
        <cfvo type="min"/>
        <cfvo type="percentile" val="50"/>
        <cfvo type="max"/>
        <color rgb="FF63BE7B"/>
        <color rgb="FFFFEB84"/>
        <color rgb="FFF8696B"/>
      </colorScale>
    </cfRule>
    <cfRule type="expression" dxfId="890" priority="5118">
      <formula>$D$6="Нет"</formula>
    </cfRule>
    <cfRule type="expression" dxfId="889" priority="5120" stopIfTrue="1">
      <formula>$D$6="Да"</formula>
    </cfRule>
  </conditionalFormatting>
  <conditionalFormatting sqref="Q653">
    <cfRule type="colorScale" priority="4917">
      <colorScale>
        <cfvo type="min"/>
        <cfvo type="percentile" val="50"/>
        <cfvo type="max"/>
        <color rgb="FF63BE7B"/>
        <color rgb="FFFFEB84"/>
        <color rgb="FFF8696B"/>
      </colorScale>
    </cfRule>
    <cfRule type="expression" dxfId="888" priority="4918" stopIfTrue="1">
      <formula>$D$6="Да"</formula>
    </cfRule>
  </conditionalFormatting>
  <conditionalFormatting sqref="Q665">
    <cfRule type="colorScale" priority="4892">
      <colorScale>
        <cfvo type="min"/>
        <cfvo type="percentile" val="50"/>
        <cfvo type="max"/>
        <color rgb="FF63BE7B"/>
        <color rgb="FFFFEB84"/>
        <color rgb="FFF8696B"/>
      </colorScale>
    </cfRule>
    <cfRule type="expression" dxfId="887" priority="4893" stopIfTrue="1">
      <formula>$D$6="Да"</formula>
    </cfRule>
    <cfRule type="expression" dxfId="886" priority="4891">
      <formula>$D$6="Нет"</formula>
    </cfRule>
  </conditionalFormatting>
  <conditionalFormatting sqref="Q677">
    <cfRule type="colorScale" priority="4804">
      <colorScale>
        <cfvo type="min"/>
        <cfvo type="percentile" val="50"/>
        <cfvo type="max"/>
        <color rgb="FF63BE7B"/>
        <color rgb="FFFFEB84"/>
        <color rgb="FFF8696B"/>
      </colorScale>
    </cfRule>
    <cfRule type="expression" dxfId="885" priority="4803">
      <formula>$D$6="Нет"</formula>
    </cfRule>
    <cfRule type="expression" dxfId="884" priority="4805" stopIfTrue="1">
      <formula>$D$6="Да"</formula>
    </cfRule>
  </conditionalFormatting>
  <conditionalFormatting sqref="Q689">
    <cfRule type="expression" dxfId="883" priority="4769">
      <formula>$D$6="Нет"</formula>
    </cfRule>
    <cfRule type="colorScale" priority="4770">
      <colorScale>
        <cfvo type="min"/>
        <cfvo type="percentile" val="50"/>
        <cfvo type="max"/>
        <color rgb="FF63BE7B"/>
        <color rgb="FFFFEB84"/>
        <color rgb="FFF8696B"/>
      </colorScale>
    </cfRule>
    <cfRule type="expression" dxfId="882" priority="4771" stopIfTrue="1">
      <formula>$D$6="Да"</formula>
    </cfRule>
  </conditionalFormatting>
  <conditionalFormatting sqref="Q701">
    <cfRule type="expression" dxfId="881" priority="4737" stopIfTrue="1">
      <formula>$D$6="Да"</formula>
    </cfRule>
    <cfRule type="colorScale" priority="4736">
      <colorScale>
        <cfvo type="min"/>
        <cfvo type="percentile" val="50"/>
        <cfvo type="max"/>
        <color rgb="FF63BE7B"/>
        <color rgb="FFFFEB84"/>
        <color rgb="FFF8696B"/>
      </colorScale>
    </cfRule>
    <cfRule type="expression" dxfId="880" priority="4735">
      <formula>$D$6="Нет"</formula>
    </cfRule>
  </conditionalFormatting>
  <conditionalFormatting sqref="Q712">
    <cfRule type="colorScale" priority="4639">
      <colorScale>
        <cfvo type="min"/>
        <cfvo type="percentile" val="50"/>
        <cfvo type="max"/>
        <color rgb="FF63BE7B"/>
        <color rgb="FFFFEB84"/>
        <color rgb="FFF8696B"/>
      </colorScale>
    </cfRule>
    <cfRule type="expression" dxfId="879" priority="4640" stopIfTrue="1">
      <formula>$D$6="Да"</formula>
    </cfRule>
  </conditionalFormatting>
  <conditionalFormatting sqref="Q724">
    <cfRule type="colorScale" priority="4614">
      <colorScale>
        <cfvo type="min"/>
        <cfvo type="percentile" val="50"/>
        <cfvo type="max"/>
        <color rgb="FF63BE7B"/>
        <color rgb="FFFFEB84"/>
        <color rgb="FFF8696B"/>
      </colorScale>
    </cfRule>
    <cfRule type="expression" dxfId="878" priority="4613">
      <formula>$D$6="Нет"</formula>
    </cfRule>
    <cfRule type="expression" dxfId="877" priority="4615" stopIfTrue="1">
      <formula>$D$6="Да"</formula>
    </cfRule>
  </conditionalFormatting>
  <conditionalFormatting sqref="Q736">
    <cfRule type="expression" dxfId="876" priority="4567">
      <formula>$D$6="Нет"</formula>
    </cfRule>
    <cfRule type="colorScale" priority="4568">
      <colorScale>
        <cfvo type="min"/>
        <cfvo type="percentile" val="50"/>
        <cfvo type="max"/>
        <color rgb="FF63BE7B"/>
        <color rgb="FFFFEB84"/>
        <color rgb="FFF8696B"/>
      </colorScale>
    </cfRule>
    <cfRule type="expression" dxfId="875" priority="4569" stopIfTrue="1">
      <formula>$D$6="Да"</formula>
    </cfRule>
  </conditionalFormatting>
  <conditionalFormatting sqref="Q748">
    <cfRule type="expression" dxfId="874" priority="4535" stopIfTrue="1">
      <formula>$D$6="Да"</formula>
    </cfRule>
    <cfRule type="colorScale" priority="4534">
      <colorScale>
        <cfvo type="min"/>
        <cfvo type="percentile" val="50"/>
        <cfvo type="max"/>
        <color rgb="FF63BE7B"/>
        <color rgb="FFFFEB84"/>
        <color rgb="FFF8696B"/>
      </colorScale>
    </cfRule>
    <cfRule type="expression" dxfId="873" priority="4533">
      <formula>$D$6="Нет"</formula>
    </cfRule>
  </conditionalFormatting>
  <conditionalFormatting sqref="Q760">
    <cfRule type="expression" dxfId="872" priority="4501" stopIfTrue="1">
      <formula>$D$6="Да"</formula>
    </cfRule>
    <cfRule type="colorScale" priority="4500">
      <colorScale>
        <cfvo type="min"/>
        <cfvo type="percentile" val="50"/>
        <cfvo type="max"/>
        <color rgb="FF63BE7B"/>
        <color rgb="FFFFEB84"/>
        <color rgb="FFF8696B"/>
      </colorScale>
    </cfRule>
    <cfRule type="expression" dxfId="871" priority="4499">
      <formula>$D$6="Нет"</formula>
    </cfRule>
  </conditionalFormatting>
  <conditionalFormatting sqref="Q772">
    <cfRule type="expression" dxfId="870" priority="4467" stopIfTrue="1">
      <formula>$D$6="Да"</formula>
    </cfRule>
    <cfRule type="colorScale" priority="4466">
      <colorScale>
        <cfvo type="min"/>
        <cfvo type="percentile" val="50"/>
        <cfvo type="max"/>
        <color rgb="FF63BE7B"/>
        <color rgb="FFFFEB84"/>
        <color rgb="FFF8696B"/>
      </colorScale>
    </cfRule>
  </conditionalFormatting>
  <conditionalFormatting sqref="Q784">
    <cfRule type="expression" dxfId="869" priority="4442" stopIfTrue="1">
      <formula>$D$6="Да"</formula>
    </cfRule>
    <cfRule type="expression" dxfId="868" priority="4440">
      <formula>$D$6="Нет"</formula>
    </cfRule>
    <cfRule type="colorScale" priority="4441">
      <colorScale>
        <cfvo type="min"/>
        <cfvo type="percentile" val="50"/>
        <cfvo type="max"/>
        <color rgb="FF63BE7B"/>
        <color rgb="FFFFEB84"/>
        <color rgb="FFF8696B"/>
      </colorScale>
    </cfRule>
  </conditionalFormatting>
  <conditionalFormatting sqref="Q796">
    <cfRule type="expression" dxfId="867" priority="4396" stopIfTrue="1">
      <formula>$D$6="Да"</formula>
    </cfRule>
    <cfRule type="expression" dxfId="866" priority="4394">
      <formula>$D$6="Нет"</formula>
    </cfRule>
    <cfRule type="colorScale" priority="4395">
      <colorScale>
        <cfvo type="min"/>
        <cfvo type="percentile" val="50"/>
        <cfvo type="max"/>
        <color rgb="FF63BE7B"/>
        <color rgb="FFFFEB84"/>
        <color rgb="FFF8696B"/>
      </colorScale>
    </cfRule>
  </conditionalFormatting>
  <conditionalFormatting sqref="Q808">
    <cfRule type="colorScale" priority="4361">
      <colorScale>
        <cfvo type="min"/>
        <cfvo type="percentile" val="50"/>
        <cfvo type="max"/>
        <color rgb="FF63BE7B"/>
        <color rgb="FFFFEB84"/>
        <color rgb="FFF8696B"/>
      </colorScale>
    </cfRule>
    <cfRule type="expression" dxfId="865" priority="4362" stopIfTrue="1">
      <formula>$D$6="Да"</formula>
    </cfRule>
    <cfRule type="expression" dxfId="864" priority="4360">
      <formula>$D$6="Нет"</formula>
    </cfRule>
  </conditionalFormatting>
  <conditionalFormatting sqref="Q820">
    <cfRule type="expression" dxfId="863" priority="4328" stopIfTrue="1">
      <formula>$D$6="Да"</formula>
    </cfRule>
    <cfRule type="expression" dxfId="862" priority="4326">
      <formula>$D$6="Нет"</formula>
    </cfRule>
    <cfRule type="colorScale" priority="4327">
      <colorScale>
        <cfvo type="min"/>
        <cfvo type="percentile" val="50"/>
        <cfvo type="max"/>
        <color rgb="FF63BE7B"/>
        <color rgb="FFFFEB84"/>
        <color rgb="FFF8696B"/>
      </colorScale>
    </cfRule>
  </conditionalFormatting>
  <conditionalFormatting sqref="Q831">
    <cfRule type="expression" dxfId="861" priority="4082">
      <formula>$D$6="Нет"</formula>
    </cfRule>
    <cfRule type="expression" dxfId="860" priority="4084" stopIfTrue="1">
      <formula>$D$6="Да"</formula>
    </cfRule>
    <cfRule type="colorScale" priority="4083">
      <colorScale>
        <cfvo type="min"/>
        <cfvo type="percentile" val="50"/>
        <cfvo type="max"/>
        <color rgb="FF63BE7B"/>
        <color rgb="FFFFEB84"/>
        <color rgb="FFF8696B"/>
      </colorScale>
    </cfRule>
  </conditionalFormatting>
  <conditionalFormatting sqref="Q843">
    <cfRule type="expression" dxfId="859" priority="4048">
      <formula>$D$6="Нет"</formula>
    </cfRule>
    <cfRule type="expression" dxfId="858" priority="4050" stopIfTrue="1">
      <formula>$D$6="Да"</formula>
    </cfRule>
    <cfRule type="colorScale" priority="4049">
      <colorScale>
        <cfvo type="min"/>
        <cfvo type="percentile" val="50"/>
        <cfvo type="max"/>
        <color rgb="FF63BE7B"/>
        <color rgb="FFFFEB84"/>
        <color rgb="FFF8696B"/>
      </colorScale>
    </cfRule>
  </conditionalFormatting>
  <conditionalFormatting sqref="Q855">
    <cfRule type="expression" dxfId="857" priority="4014">
      <formula>$D$6="Нет"</formula>
    </cfRule>
    <cfRule type="colorScale" priority="4015">
      <colorScale>
        <cfvo type="min"/>
        <cfvo type="percentile" val="50"/>
        <cfvo type="max"/>
        <color rgb="FF63BE7B"/>
        <color rgb="FFFFEB84"/>
        <color rgb="FFF8696B"/>
      </colorScale>
    </cfRule>
    <cfRule type="expression" dxfId="856" priority="4016" stopIfTrue="1">
      <formula>$D$6="Да"</formula>
    </cfRule>
  </conditionalFormatting>
  <conditionalFormatting sqref="Q868">
    <cfRule type="colorScale" priority="3540">
      <colorScale>
        <cfvo type="min"/>
        <cfvo type="percentile" val="50"/>
        <cfvo type="max"/>
        <color rgb="FF63BE7B"/>
        <color rgb="FFFFEB84"/>
        <color rgb="FFF8696B"/>
      </colorScale>
    </cfRule>
    <cfRule type="expression" dxfId="855" priority="3541" stopIfTrue="1">
      <formula>$D$6="Да"</formula>
    </cfRule>
    <cfRule type="expression" dxfId="854" priority="3539">
      <formula>$D$6="Нет"</formula>
    </cfRule>
  </conditionalFormatting>
  <conditionalFormatting sqref="Q880">
    <cfRule type="expression" dxfId="853" priority="3514">
      <formula>$D$6="Нет"</formula>
    </cfRule>
    <cfRule type="colorScale" priority="3515">
      <colorScale>
        <cfvo type="min"/>
        <cfvo type="percentile" val="50"/>
        <cfvo type="max"/>
        <color rgb="FF63BE7B"/>
        <color rgb="FFFFEB84"/>
        <color rgb="FFF8696B"/>
      </colorScale>
    </cfRule>
    <cfRule type="expression" dxfId="852" priority="3516" stopIfTrue="1">
      <formula>$D$6="Да"</formula>
    </cfRule>
  </conditionalFormatting>
  <conditionalFormatting sqref="Q892">
    <cfRule type="expression" dxfId="851" priority="3468">
      <formula>$D$6="Нет"</formula>
    </cfRule>
    <cfRule type="expression" dxfId="850" priority="3470" stopIfTrue="1">
      <formula>$D$6="Да"</formula>
    </cfRule>
    <cfRule type="colorScale" priority="3469">
      <colorScale>
        <cfvo type="min"/>
        <cfvo type="percentile" val="50"/>
        <cfvo type="max"/>
        <color rgb="FF63BE7B"/>
        <color rgb="FFFFEB84"/>
        <color rgb="FFF8696B"/>
      </colorScale>
    </cfRule>
  </conditionalFormatting>
  <conditionalFormatting sqref="Q904">
    <cfRule type="colorScale" priority="3435">
      <colorScale>
        <cfvo type="min"/>
        <cfvo type="percentile" val="50"/>
        <cfvo type="max"/>
        <color rgb="FF63BE7B"/>
        <color rgb="FFFFEB84"/>
        <color rgb="FFF8696B"/>
      </colorScale>
    </cfRule>
    <cfRule type="expression" dxfId="849" priority="3434">
      <formula>$D$6="Нет"</formula>
    </cfRule>
    <cfRule type="expression" dxfId="848" priority="3436" stopIfTrue="1">
      <formula>$D$6="Да"</formula>
    </cfRule>
  </conditionalFormatting>
  <conditionalFormatting sqref="Q916">
    <cfRule type="expression" dxfId="847" priority="3400">
      <formula>$D$6="Нет"</formula>
    </cfRule>
    <cfRule type="expression" dxfId="846" priority="3402" stopIfTrue="1">
      <formula>$D$6="Да"</formula>
    </cfRule>
    <cfRule type="colorScale" priority="3401">
      <colorScale>
        <cfvo type="min"/>
        <cfvo type="percentile" val="50"/>
        <cfvo type="max"/>
        <color rgb="FF63BE7B"/>
        <color rgb="FFFFEB84"/>
        <color rgb="FFF8696B"/>
      </colorScale>
    </cfRule>
  </conditionalFormatting>
  <conditionalFormatting sqref="Q927">
    <cfRule type="colorScale" priority="3367">
      <colorScale>
        <cfvo type="min"/>
        <cfvo type="percentile" val="50"/>
        <cfvo type="max"/>
        <color rgb="FF63BE7B"/>
        <color rgb="FFFFEB84"/>
        <color rgb="FFF8696B"/>
      </colorScale>
    </cfRule>
    <cfRule type="expression" dxfId="845" priority="3368" stopIfTrue="1">
      <formula>$D$6="Да"</formula>
    </cfRule>
  </conditionalFormatting>
  <conditionalFormatting sqref="Q940">
    <cfRule type="expression" dxfId="844" priority="3077">
      <formula>$D$6="Нет"</formula>
    </cfRule>
    <cfRule type="colorScale" priority="3078">
      <colorScale>
        <cfvo type="min"/>
        <cfvo type="percentile" val="50"/>
        <cfvo type="max"/>
        <color rgb="FF63BE7B"/>
        <color rgb="FFFFEB84"/>
        <color rgb="FFF8696B"/>
      </colorScale>
    </cfRule>
    <cfRule type="expression" dxfId="843" priority="3079" stopIfTrue="1">
      <formula>$D$6="Да"</formula>
    </cfRule>
  </conditionalFormatting>
  <conditionalFormatting sqref="Q952">
    <cfRule type="colorScale" priority="3053">
      <colorScale>
        <cfvo type="min"/>
        <cfvo type="percentile" val="50"/>
        <cfvo type="max"/>
        <color rgb="FF63BE7B"/>
        <color rgb="FFFFEB84"/>
        <color rgb="FFF8696B"/>
      </colorScale>
    </cfRule>
    <cfRule type="expression" dxfId="842" priority="3054" stopIfTrue="1">
      <formula>$D$6="Да"</formula>
    </cfRule>
    <cfRule type="expression" dxfId="841" priority="3052">
      <formula>$D$6="Нет"</formula>
    </cfRule>
  </conditionalFormatting>
  <conditionalFormatting sqref="Q964">
    <cfRule type="expression" dxfId="840" priority="3006">
      <formula>$D$6="Нет"</formula>
    </cfRule>
    <cfRule type="expression" dxfId="839" priority="3008" stopIfTrue="1">
      <formula>$D$6="Да"</formula>
    </cfRule>
    <cfRule type="colorScale" priority="3007">
      <colorScale>
        <cfvo type="min"/>
        <cfvo type="percentile" val="50"/>
        <cfvo type="max"/>
        <color rgb="FF63BE7B"/>
        <color rgb="FFFFEB84"/>
        <color rgb="FFF8696B"/>
      </colorScale>
    </cfRule>
  </conditionalFormatting>
  <conditionalFormatting sqref="Q976">
    <cfRule type="colorScale" priority="2973">
      <colorScale>
        <cfvo type="min"/>
        <cfvo type="percentile" val="50"/>
        <cfvo type="max"/>
        <color rgb="FF63BE7B"/>
        <color rgb="FFFFEB84"/>
        <color rgb="FFF8696B"/>
      </colorScale>
    </cfRule>
    <cfRule type="expression" dxfId="838" priority="2972">
      <formula>$D$6="Нет"</formula>
    </cfRule>
    <cfRule type="expression" dxfId="837" priority="2974" stopIfTrue="1">
      <formula>$D$6="Да"</formula>
    </cfRule>
  </conditionalFormatting>
  <conditionalFormatting sqref="Q988">
    <cfRule type="colorScale" priority="2939">
      <colorScale>
        <cfvo type="min"/>
        <cfvo type="percentile" val="50"/>
        <cfvo type="max"/>
        <color rgb="FF63BE7B"/>
        <color rgb="FFFFEB84"/>
        <color rgb="FFF8696B"/>
      </colorScale>
    </cfRule>
    <cfRule type="expression" dxfId="836" priority="2940" stopIfTrue="1">
      <formula>$D$6="Да"</formula>
    </cfRule>
    <cfRule type="expression" dxfId="835" priority="2938">
      <formula>$D$6="Нет"</formula>
    </cfRule>
  </conditionalFormatting>
  <conditionalFormatting sqref="Q999">
    <cfRule type="expression" dxfId="834" priority="2906" stopIfTrue="1">
      <formula>$D$6="Да"</formula>
    </cfRule>
    <cfRule type="colorScale" priority="2905">
      <colorScale>
        <cfvo type="min"/>
        <cfvo type="percentile" val="50"/>
        <cfvo type="max"/>
        <color rgb="FF63BE7B"/>
        <color rgb="FFFFEB84"/>
        <color rgb="FFF8696B"/>
      </colorScale>
    </cfRule>
  </conditionalFormatting>
  <conditionalFormatting sqref="Q1010">
    <cfRule type="colorScale" priority="2742">
      <colorScale>
        <cfvo type="min"/>
        <cfvo type="percentile" val="50"/>
        <cfvo type="max"/>
        <color rgb="FF63BE7B"/>
        <color rgb="FFFFEB84"/>
        <color rgb="FFF8696B"/>
      </colorScale>
    </cfRule>
    <cfRule type="expression" dxfId="833" priority="2743" stopIfTrue="1">
      <formula>$D$6="Да"</formula>
    </cfRule>
    <cfRule type="expression" dxfId="832" priority="2741">
      <formula>$D$6="Нет"</formula>
    </cfRule>
  </conditionalFormatting>
  <conditionalFormatting sqref="Q1022">
    <cfRule type="expression" dxfId="831" priority="2716">
      <formula>$D$6="Нет"</formula>
    </cfRule>
    <cfRule type="colorScale" priority="2717">
      <colorScale>
        <cfvo type="min"/>
        <cfvo type="percentile" val="50"/>
        <cfvo type="max"/>
        <color rgb="FF63BE7B"/>
        <color rgb="FFFFEB84"/>
        <color rgb="FFF8696B"/>
      </colorScale>
    </cfRule>
    <cfRule type="expression" dxfId="830" priority="2718" stopIfTrue="1">
      <formula>$D$6="Да"</formula>
    </cfRule>
  </conditionalFormatting>
  <conditionalFormatting sqref="Q1034">
    <cfRule type="expression" dxfId="829" priority="2670">
      <formula>$D$6="Нет"</formula>
    </cfRule>
    <cfRule type="colorScale" priority="2671">
      <colorScale>
        <cfvo type="min"/>
        <cfvo type="percentile" val="50"/>
        <cfvo type="max"/>
        <color rgb="FF63BE7B"/>
        <color rgb="FFFFEB84"/>
        <color rgb="FFF8696B"/>
      </colorScale>
    </cfRule>
    <cfRule type="expression" dxfId="828" priority="2672" stopIfTrue="1">
      <formula>$D$6="Да"</formula>
    </cfRule>
  </conditionalFormatting>
  <conditionalFormatting sqref="Q1046">
    <cfRule type="colorScale" priority="2637">
      <colorScale>
        <cfvo type="min"/>
        <cfvo type="percentile" val="50"/>
        <cfvo type="max"/>
        <color rgb="FF63BE7B"/>
        <color rgb="FFFFEB84"/>
        <color rgb="FFF8696B"/>
      </colorScale>
    </cfRule>
    <cfRule type="expression" dxfId="827" priority="2638" stopIfTrue="1">
      <formula>$D$6="Да"</formula>
    </cfRule>
    <cfRule type="expression" dxfId="826" priority="2636">
      <formula>$D$6="Нет"</formula>
    </cfRule>
  </conditionalFormatting>
  <conditionalFormatting sqref="Q1059">
    <cfRule type="colorScale" priority="2603">
      <colorScale>
        <cfvo type="min"/>
        <cfvo type="percentile" val="50"/>
        <cfvo type="max"/>
        <color rgb="FF63BE7B"/>
        <color rgb="FFFFEB84"/>
        <color rgb="FFF8696B"/>
      </colorScale>
    </cfRule>
    <cfRule type="expression" dxfId="825" priority="2604" stopIfTrue="1">
      <formula>$D$6="Да"</formula>
    </cfRule>
    <cfRule type="expression" dxfId="824" priority="2602">
      <formula>$D$6="Нет"</formula>
    </cfRule>
  </conditionalFormatting>
  <conditionalFormatting sqref="Q1070">
    <cfRule type="colorScale" priority="2569">
      <colorScale>
        <cfvo type="min"/>
        <cfvo type="percentile" val="50"/>
        <cfvo type="max"/>
        <color rgb="FF63BE7B"/>
        <color rgb="FFFFEB84"/>
        <color rgb="FFF8696B"/>
      </colorScale>
    </cfRule>
    <cfRule type="expression" dxfId="823" priority="2570" stopIfTrue="1">
      <formula>$D$6="Да"</formula>
    </cfRule>
  </conditionalFormatting>
  <conditionalFormatting sqref="Q1081">
    <cfRule type="expression" dxfId="822" priority="2155" stopIfTrue="1">
      <formula>$D$6="Да"</formula>
    </cfRule>
    <cfRule type="colorScale" priority="2154">
      <colorScale>
        <cfvo type="min"/>
        <cfvo type="percentile" val="50"/>
        <cfvo type="max"/>
        <color rgb="FF63BE7B"/>
        <color rgb="FFFFEB84"/>
        <color rgb="FFF8696B"/>
      </colorScale>
    </cfRule>
    <cfRule type="expression" dxfId="821" priority="2153">
      <formula>$D$6="Нет"</formula>
    </cfRule>
  </conditionalFormatting>
  <conditionalFormatting sqref="Q1092">
    <cfRule type="colorScale" priority="2120">
      <colorScale>
        <cfvo type="min"/>
        <cfvo type="percentile" val="50"/>
        <cfvo type="max"/>
        <color rgb="FF63BE7B"/>
        <color rgb="FFFFEB84"/>
        <color rgb="FFF8696B"/>
      </colorScale>
    </cfRule>
    <cfRule type="expression" dxfId="820" priority="2121" stopIfTrue="1">
      <formula>$D$6="Да"</formula>
    </cfRule>
  </conditionalFormatting>
  <conditionalFormatting sqref="Q1103">
    <cfRule type="expression" dxfId="819" priority="2040">
      <formula>$D$6="Нет"</formula>
    </cfRule>
    <cfRule type="colorScale" priority="2041">
      <colorScale>
        <cfvo type="min"/>
        <cfvo type="percentile" val="50"/>
        <cfvo type="max"/>
        <color rgb="FF63BE7B"/>
        <color rgb="FFFFEB84"/>
        <color rgb="FFF8696B"/>
      </colorScale>
    </cfRule>
    <cfRule type="expression" dxfId="818" priority="2042" stopIfTrue="1">
      <formula>$D$6="Да"</formula>
    </cfRule>
  </conditionalFormatting>
  <conditionalFormatting sqref="Q1114">
    <cfRule type="colorScale" priority="2007">
      <colorScale>
        <cfvo type="min"/>
        <cfvo type="percentile" val="50"/>
        <cfvo type="max"/>
        <color rgb="FF63BE7B"/>
        <color rgb="FFFFEB84"/>
        <color rgb="FFF8696B"/>
      </colorScale>
    </cfRule>
    <cfRule type="expression" dxfId="817" priority="2008" stopIfTrue="1">
      <formula>$D$6="Да"</formula>
    </cfRule>
  </conditionalFormatting>
  <conditionalFormatting sqref="Q1125">
    <cfRule type="expression" dxfId="816" priority="1929" stopIfTrue="1">
      <formula>$D$6="Да"</formula>
    </cfRule>
    <cfRule type="colorScale" priority="1928">
      <colorScale>
        <cfvo type="min"/>
        <cfvo type="percentile" val="50"/>
        <cfvo type="max"/>
        <color rgb="FF63BE7B"/>
        <color rgb="FFFFEB84"/>
        <color rgb="FFF8696B"/>
      </colorScale>
    </cfRule>
    <cfRule type="expression" dxfId="815" priority="1927">
      <formula>$D$6="Нет"</formula>
    </cfRule>
  </conditionalFormatting>
  <conditionalFormatting sqref="Q1136">
    <cfRule type="colorScale" priority="1894">
      <colorScale>
        <cfvo type="min"/>
        <cfvo type="percentile" val="50"/>
        <cfvo type="max"/>
        <color rgb="FF63BE7B"/>
        <color rgb="FFFFEB84"/>
        <color rgb="FFF8696B"/>
      </colorScale>
    </cfRule>
    <cfRule type="expression" dxfId="814" priority="1895" stopIfTrue="1">
      <formula>$D$6="Да"</formula>
    </cfRule>
  </conditionalFormatting>
  <conditionalFormatting sqref="Q1147">
    <cfRule type="expression" dxfId="813" priority="1816" stopIfTrue="1">
      <formula>$D$6="Да"</formula>
    </cfRule>
    <cfRule type="colorScale" priority="1815">
      <colorScale>
        <cfvo type="min"/>
        <cfvo type="percentile" val="50"/>
        <cfvo type="max"/>
        <color rgb="FF63BE7B"/>
        <color rgb="FFFFEB84"/>
        <color rgb="FFF8696B"/>
      </colorScale>
    </cfRule>
    <cfRule type="expression" dxfId="812" priority="1814">
      <formula>$D$6="Нет"</formula>
    </cfRule>
  </conditionalFormatting>
  <conditionalFormatting sqref="Q1158">
    <cfRule type="expression" dxfId="811" priority="1780">
      <formula>$D$6="Нет"</formula>
    </cfRule>
    <cfRule type="colorScale" priority="1781">
      <colorScale>
        <cfvo type="min"/>
        <cfvo type="percentile" val="50"/>
        <cfvo type="max"/>
        <color rgb="FF63BE7B"/>
        <color rgb="FFFFEB84"/>
        <color rgb="FFF8696B"/>
      </colorScale>
    </cfRule>
    <cfRule type="expression" dxfId="810" priority="1782" stopIfTrue="1">
      <formula>$D$6="Да"</formula>
    </cfRule>
  </conditionalFormatting>
  <conditionalFormatting sqref="Q1171">
    <cfRule type="expression" dxfId="809" priority="1703" stopIfTrue="1">
      <formula>$D$6="Да"</formula>
    </cfRule>
    <cfRule type="colorScale" priority="1702">
      <colorScale>
        <cfvo type="min"/>
        <cfvo type="percentile" val="50"/>
        <cfvo type="max"/>
        <color rgb="FF63BE7B"/>
        <color rgb="FFFFEB84"/>
        <color rgb="FFF8696B"/>
      </colorScale>
    </cfRule>
    <cfRule type="expression" dxfId="808" priority="1701">
      <formula>$D$6="Нет"</formula>
    </cfRule>
  </conditionalFormatting>
  <conditionalFormatting sqref="Q1182">
    <cfRule type="expression" dxfId="807" priority="64" stopIfTrue="1">
      <formula>$D$6="Да"</formula>
    </cfRule>
    <cfRule type="colorScale" priority="63">
      <colorScale>
        <cfvo type="min"/>
        <cfvo type="percentile" val="50"/>
        <cfvo type="max"/>
        <color rgb="FF63BE7B"/>
        <color rgb="FFFFEB84"/>
        <color rgb="FFF8696B"/>
      </colorScale>
    </cfRule>
    <cfRule type="expression" dxfId="806" priority="62">
      <formula>$D$6="Нет"</formula>
    </cfRule>
  </conditionalFormatting>
  <conditionalFormatting sqref="Q1193">
    <cfRule type="expression" dxfId="805" priority="1669" stopIfTrue="1">
      <formula>$D$6="Да"</formula>
    </cfRule>
    <cfRule type="colorScale" priority="1668">
      <colorScale>
        <cfvo type="min"/>
        <cfvo type="percentile" val="50"/>
        <cfvo type="max"/>
        <color rgb="FF63BE7B"/>
        <color rgb="FFFFEB84"/>
        <color rgb="FFF8696B"/>
      </colorScale>
    </cfRule>
    <cfRule type="expression" dxfId="804" priority="1667">
      <formula>$D$6="Нет"</formula>
    </cfRule>
  </conditionalFormatting>
  <conditionalFormatting sqref="Q1204">
    <cfRule type="colorScale" priority="1589">
      <colorScale>
        <cfvo type="min"/>
        <cfvo type="percentile" val="50"/>
        <cfvo type="max"/>
        <color rgb="FF63BE7B"/>
        <color rgb="FFFFEB84"/>
        <color rgb="FFF8696B"/>
      </colorScale>
    </cfRule>
    <cfRule type="expression" dxfId="803" priority="1590" stopIfTrue="1">
      <formula>$D$6="Да"</formula>
    </cfRule>
    <cfRule type="expression" dxfId="802" priority="1588">
      <formula>$D$6="Нет"</formula>
    </cfRule>
  </conditionalFormatting>
  <conditionalFormatting sqref="Q1217">
    <cfRule type="colorScale" priority="1555">
      <colorScale>
        <cfvo type="min"/>
        <cfvo type="percentile" val="50"/>
        <cfvo type="max"/>
        <color rgb="FF63BE7B"/>
        <color rgb="FFFFEB84"/>
        <color rgb="FFF8696B"/>
      </colorScale>
    </cfRule>
    <cfRule type="expression" dxfId="801" priority="1554">
      <formula>$D$6="Нет"</formula>
    </cfRule>
    <cfRule type="expression" dxfId="800" priority="1556" stopIfTrue="1">
      <formula>$D$6="Да"</formula>
    </cfRule>
  </conditionalFormatting>
  <conditionalFormatting sqref="Q1228">
    <cfRule type="colorScale" priority="1476">
      <colorScale>
        <cfvo type="min"/>
        <cfvo type="percentile" val="50"/>
        <cfvo type="max"/>
        <color rgb="FF63BE7B"/>
        <color rgb="FFFFEB84"/>
        <color rgb="FFF8696B"/>
      </colorScale>
    </cfRule>
    <cfRule type="expression" dxfId="799" priority="1475">
      <formula>$D$6="Нет"</formula>
    </cfRule>
    <cfRule type="expression" dxfId="798" priority="1477" stopIfTrue="1">
      <formula>$D$6="Да"</formula>
    </cfRule>
  </conditionalFormatting>
  <conditionalFormatting sqref="Q1239">
    <cfRule type="expression" dxfId="797" priority="1443" stopIfTrue="1">
      <formula>$D$6="Да"</formula>
    </cfRule>
    <cfRule type="expression" dxfId="796" priority="1441">
      <formula>$D$6="Нет"</formula>
    </cfRule>
    <cfRule type="colorScale" priority="1442">
      <colorScale>
        <cfvo type="min"/>
        <cfvo type="percentile" val="50"/>
        <cfvo type="max"/>
        <color rgb="FF63BE7B"/>
        <color rgb="FFFFEB84"/>
        <color rgb="FFF8696B"/>
      </colorScale>
    </cfRule>
  </conditionalFormatting>
  <conditionalFormatting sqref="Q1250">
    <cfRule type="expression" dxfId="795" priority="1133" stopIfTrue="1">
      <formula>$D$6="Да"</formula>
    </cfRule>
    <cfRule type="colorScale" priority="1132">
      <colorScale>
        <cfvo type="min"/>
        <cfvo type="percentile" val="50"/>
        <cfvo type="max"/>
        <color rgb="FF63BE7B"/>
        <color rgb="FFFFEB84"/>
        <color rgb="FFF8696B"/>
      </colorScale>
    </cfRule>
    <cfRule type="expression" dxfId="794" priority="1131">
      <formula>$D$6="Нет"</formula>
    </cfRule>
  </conditionalFormatting>
  <conditionalFormatting sqref="Q1261">
    <cfRule type="colorScale" priority="1074">
      <colorScale>
        <cfvo type="min"/>
        <cfvo type="percentile" val="50"/>
        <cfvo type="max"/>
        <color rgb="FF63BE7B"/>
        <color rgb="FFFFEB84"/>
        <color rgb="FFF8696B"/>
      </colorScale>
    </cfRule>
    <cfRule type="expression" dxfId="793" priority="1073">
      <formula>$D$6="Нет"</formula>
    </cfRule>
    <cfRule type="expression" dxfId="792" priority="1075" stopIfTrue="1">
      <formula>$D$6="Да"</formula>
    </cfRule>
  </conditionalFormatting>
  <conditionalFormatting sqref="Q1272">
    <cfRule type="expression" dxfId="791" priority="1041" stopIfTrue="1">
      <formula>$D$6="Да"</formula>
    </cfRule>
    <cfRule type="colorScale" priority="1040">
      <colorScale>
        <cfvo type="min"/>
        <cfvo type="percentile" val="50"/>
        <cfvo type="max"/>
        <color rgb="FF63BE7B"/>
        <color rgb="FFFFEB84"/>
        <color rgb="FFF8696B"/>
      </colorScale>
    </cfRule>
    <cfRule type="expression" dxfId="790" priority="1039">
      <formula>$D$6="Нет"</formula>
    </cfRule>
  </conditionalFormatting>
  <conditionalFormatting sqref="Q1283">
    <cfRule type="expression" dxfId="789" priority="960">
      <formula>$D$6="Нет"</formula>
    </cfRule>
    <cfRule type="colorScale" priority="961">
      <colorScale>
        <cfvo type="min"/>
        <cfvo type="percentile" val="50"/>
        <cfvo type="max"/>
        <color rgb="FF63BE7B"/>
        <color rgb="FFFFEB84"/>
        <color rgb="FFF8696B"/>
      </colorScale>
    </cfRule>
    <cfRule type="expression" dxfId="788" priority="962" stopIfTrue="1">
      <formula>$D$6="Да"</formula>
    </cfRule>
  </conditionalFormatting>
  <conditionalFormatting sqref="Q1294">
    <cfRule type="expression" dxfId="787" priority="902">
      <formula>$D$6="Нет"</formula>
    </cfRule>
    <cfRule type="colorScale" priority="903">
      <colorScale>
        <cfvo type="min"/>
        <cfvo type="percentile" val="50"/>
        <cfvo type="max"/>
        <color rgb="FF63BE7B"/>
        <color rgb="FFFFEB84"/>
        <color rgb="FFF8696B"/>
      </colorScale>
    </cfRule>
    <cfRule type="expression" dxfId="786" priority="904" stopIfTrue="1">
      <formula>$D$6="Да"</formula>
    </cfRule>
  </conditionalFormatting>
  <conditionalFormatting sqref="Q1305">
    <cfRule type="expression" dxfId="785" priority="870" stopIfTrue="1">
      <formula>$D$6="Да"</formula>
    </cfRule>
    <cfRule type="expression" dxfId="784" priority="868">
      <formula>$D$6="Нет"</formula>
    </cfRule>
    <cfRule type="colorScale" priority="869">
      <colorScale>
        <cfvo type="min"/>
        <cfvo type="percentile" val="50"/>
        <cfvo type="max"/>
        <color rgb="FF63BE7B"/>
        <color rgb="FFFFEB84"/>
        <color rgb="FFF8696B"/>
      </colorScale>
    </cfRule>
  </conditionalFormatting>
  <conditionalFormatting sqref="Q1316">
    <cfRule type="expression" dxfId="783" priority="789">
      <formula>$D$6="Нет"</formula>
    </cfRule>
    <cfRule type="expression" dxfId="782" priority="791" stopIfTrue="1">
      <formula>$D$6="Да"</formula>
    </cfRule>
    <cfRule type="colorScale" priority="790">
      <colorScale>
        <cfvo type="min"/>
        <cfvo type="percentile" val="50"/>
        <cfvo type="max"/>
        <color rgb="FF63BE7B"/>
        <color rgb="FFFFEB84"/>
        <color rgb="FFF8696B"/>
      </colorScale>
    </cfRule>
  </conditionalFormatting>
  <conditionalFormatting sqref="Q1329">
    <cfRule type="expression" dxfId="781" priority="733" stopIfTrue="1">
      <formula>$D$6="Да"</formula>
    </cfRule>
    <cfRule type="colorScale" priority="732">
      <colorScale>
        <cfvo type="min"/>
        <cfvo type="percentile" val="50"/>
        <cfvo type="max"/>
        <color rgb="FF63BE7B"/>
        <color rgb="FFFFEB84"/>
        <color rgb="FFF8696B"/>
      </colorScale>
    </cfRule>
    <cfRule type="expression" dxfId="780" priority="731">
      <formula>$D$6="Нет"</formula>
    </cfRule>
  </conditionalFormatting>
  <conditionalFormatting sqref="Q1340">
    <cfRule type="expression" dxfId="779" priority="699" stopIfTrue="1">
      <formula>$D$6="Да"</formula>
    </cfRule>
    <cfRule type="colorScale" priority="698">
      <colorScale>
        <cfvo type="min"/>
        <cfvo type="percentile" val="50"/>
        <cfvo type="max"/>
        <color rgb="FF63BE7B"/>
        <color rgb="FFFFEB84"/>
        <color rgb="FFF8696B"/>
      </colorScale>
    </cfRule>
    <cfRule type="expression" dxfId="778" priority="697">
      <formula>$D$6="Нет"</formula>
    </cfRule>
  </conditionalFormatting>
  <conditionalFormatting sqref="Q1351">
    <cfRule type="expression" dxfId="777" priority="620" stopIfTrue="1">
      <formula>$D$6="Да"</formula>
    </cfRule>
    <cfRule type="colorScale" priority="619">
      <colorScale>
        <cfvo type="min"/>
        <cfvo type="percentile" val="50"/>
        <cfvo type="max"/>
        <color rgb="FF63BE7B"/>
        <color rgb="FFFFEB84"/>
        <color rgb="FFF8696B"/>
      </colorScale>
    </cfRule>
    <cfRule type="expression" dxfId="776" priority="618">
      <formula>$D$6="Нет"</formula>
    </cfRule>
  </conditionalFormatting>
  <conditionalFormatting sqref="Q435:R435">
    <cfRule type="expression" dxfId="775" priority="7098">
      <formula>$D$6="Нет"</formula>
    </cfRule>
  </conditionalFormatting>
  <conditionalFormatting sqref="Q494:R494">
    <cfRule type="expression" dxfId="774" priority="5980">
      <formula>$D$6="Нет"</formula>
    </cfRule>
  </conditionalFormatting>
  <conditionalFormatting sqref="Q653:R653">
    <cfRule type="expression" dxfId="773" priority="4910">
      <formula>$D$6="Нет"</formula>
    </cfRule>
  </conditionalFormatting>
  <conditionalFormatting sqref="Q712:R712">
    <cfRule type="expression" dxfId="772" priority="4632">
      <formula>$D$6="Нет"</formula>
    </cfRule>
  </conditionalFormatting>
  <conditionalFormatting sqref="Q772:R772">
    <cfRule type="expression" dxfId="771" priority="4459">
      <formula>$D$6="Нет"</formula>
    </cfRule>
  </conditionalFormatting>
  <conditionalFormatting sqref="Q927:R927">
    <cfRule type="expression" dxfId="770" priority="3360">
      <formula>$D$6="Нет"</formula>
    </cfRule>
  </conditionalFormatting>
  <conditionalFormatting sqref="Q999:R999">
    <cfRule type="expression" dxfId="769" priority="2898">
      <formula>$D$6="Нет"</formula>
    </cfRule>
  </conditionalFormatting>
  <conditionalFormatting sqref="Q1070:R1070">
    <cfRule type="expression" dxfId="768" priority="2562">
      <formula>$D$6="Нет"</formula>
    </cfRule>
  </conditionalFormatting>
  <conditionalFormatting sqref="Q1092:R1092">
    <cfRule type="expression" dxfId="767" priority="2113">
      <formula>$D$6="Нет"</formula>
    </cfRule>
  </conditionalFormatting>
  <conditionalFormatting sqref="Q1114:R1114">
    <cfRule type="expression" dxfId="766" priority="2000">
      <formula>$D$6="Нет"</formula>
    </cfRule>
  </conditionalFormatting>
  <conditionalFormatting sqref="Q1136:R1136 R1139:R1140">
    <cfRule type="expression" dxfId="765" priority="1887">
      <formula>$D$6="Нет"</formula>
    </cfRule>
  </conditionalFormatting>
  <conditionalFormatting sqref="R9:R13">
    <cfRule type="colorScale" priority="9132">
      <colorScale>
        <cfvo type="min"/>
        <cfvo type="percentile" val="50"/>
        <cfvo type="max"/>
        <color rgb="FF63BE7B"/>
        <color rgb="FFFFEB84"/>
        <color rgb="FFF8696B"/>
      </colorScale>
    </cfRule>
    <cfRule type="expression" dxfId="764" priority="9133" stopIfTrue="1">
      <formula>$D$6="Да"</formula>
    </cfRule>
  </conditionalFormatting>
  <conditionalFormatting sqref="R21:R22 R24:R25">
    <cfRule type="expression" dxfId="763" priority="9087" stopIfTrue="1">
      <formula>$D$6="Да"</formula>
    </cfRule>
    <cfRule type="colorScale" priority="9086">
      <colorScale>
        <cfvo type="min"/>
        <cfvo type="percentile" val="50"/>
        <cfvo type="max"/>
        <color rgb="FF63BE7B"/>
        <color rgb="FFFFEB84"/>
        <color rgb="FFF8696B"/>
      </colorScale>
    </cfRule>
  </conditionalFormatting>
  <conditionalFormatting sqref="R21:R25">
    <cfRule type="expression" dxfId="762" priority="6232">
      <formula>$D$6="Нет"</formula>
    </cfRule>
  </conditionalFormatting>
  <conditionalFormatting sqref="R23">
    <cfRule type="expression" dxfId="761" priority="6234" stopIfTrue="1">
      <formula>$D$6="Да"</formula>
    </cfRule>
    <cfRule type="colorScale" priority="6233">
      <colorScale>
        <cfvo type="min"/>
        <cfvo type="percentile" val="50"/>
        <cfvo type="max"/>
        <color rgb="FF63BE7B"/>
        <color rgb="FFFFEB84"/>
        <color rgb="FFF8696B"/>
      </colorScale>
    </cfRule>
  </conditionalFormatting>
  <conditionalFormatting sqref="R33:R34 R36:R37">
    <cfRule type="expression" dxfId="760" priority="9044" stopIfTrue="1">
      <formula>$D$6="Да"</formula>
    </cfRule>
    <cfRule type="colorScale" priority="9043">
      <colorScale>
        <cfvo type="min"/>
        <cfvo type="percentile" val="50"/>
        <cfvo type="max"/>
        <color rgb="FF63BE7B"/>
        <color rgb="FFFFEB84"/>
        <color rgb="FFF8696B"/>
      </colorScale>
    </cfRule>
  </conditionalFormatting>
  <conditionalFormatting sqref="R33:R37">
    <cfRule type="expression" dxfId="759" priority="6235">
      <formula>$D$6="Нет"</formula>
    </cfRule>
  </conditionalFormatting>
  <conditionalFormatting sqref="R35">
    <cfRule type="colorScale" priority="6236">
      <colorScale>
        <cfvo type="min"/>
        <cfvo type="percentile" val="50"/>
        <cfvo type="max"/>
        <color rgb="FF63BE7B"/>
        <color rgb="FFFFEB84"/>
        <color rgb="FFF8696B"/>
      </colorScale>
    </cfRule>
    <cfRule type="expression" dxfId="758" priority="6237" stopIfTrue="1">
      <formula>$D$6="Да"</formula>
    </cfRule>
  </conditionalFormatting>
  <conditionalFormatting sqref="R44:R45 R47:R48">
    <cfRule type="expression" dxfId="757" priority="132">
      <formula>$D$6="Нет"</formula>
    </cfRule>
    <cfRule type="expression" dxfId="756" priority="134" stopIfTrue="1">
      <formula>$D$6="Да"</formula>
    </cfRule>
    <cfRule type="colorScale" priority="133">
      <colorScale>
        <cfvo type="min"/>
        <cfvo type="percentile" val="50"/>
        <cfvo type="max"/>
        <color rgb="FF63BE7B"/>
        <color rgb="FFFFEB84"/>
        <color rgb="FFF8696B"/>
      </colorScale>
    </cfRule>
  </conditionalFormatting>
  <conditionalFormatting sqref="R46">
    <cfRule type="expression" dxfId="755" priority="103" stopIfTrue="1">
      <formula>$D$6="Да"</formula>
    </cfRule>
    <cfRule type="colorScale" priority="102">
      <colorScale>
        <cfvo type="min"/>
        <cfvo type="percentile" val="50"/>
        <cfvo type="max"/>
        <color rgb="FF63BE7B"/>
        <color rgb="FFFFEB84"/>
        <color rgb="FFF8696B"/>
      </colorScale>
    </cfRule>
    <cfRule type="expression" dxfId="754" priority="101">
      <formula>$D$6="Нет"</formula>
    </cfRule>
  </conditionalFormatting>
  <conditionalFormatting sqref="R55:R56 R58:R59">
    <cfRule type="colorScale" priority="9000">
      <colorScale>
        <cfvo type="min"/>
        <cfvo type="percentile" val="50"/>
        <cfvo type="max"/>
        <color rgb="FF63BE7B"/>
        <color rgb="FFFFEB84"/>
        <color rgb="FFF8696B"/>
      </colorScale>
    </cfRule>
    <cfRule type="expression" dxfId="753" priority="9001" stopIfTrue="1">
      <formula>$D$6="Да"</formula>
    </cfRule>
  </conditionalFormatting>
  <conditionalFormatting sqref="R55:R59">
    <cfRule type="expression" dxfId="752" priority="6238">
      <formula>$D$6="Нет"</formula>
    </cfRule>
  </conditionalFormatting>
  <conditionalFormatting sqref="R57">
    <cfRule type="colorScale" priority="6239">
      <colorScale>
        <cfvo type="min"/>
        <cfvo type="percentile" val="50"/>
        <cfvo type="max"/>
        <color rgb="FF63BE7B"/>
        <color rgb="FFFFEB84"/>
        <color rgb="FFF8696B"/>
      </colorScale>
    </cfRule>
    <cfRule type="expression" dxfId="751" priority="6240" stopIfTrue="1">
      <formula>$D$6="Да"</formula>
    </cfRule>
  </conditionalFormatting>
  <conditionalFormatting sqref="R67:R68 R70:R71">
    <cfRule type="expression" dxfId="750" priority="8958" stopIfTrue="1">
      <formula>$D$6="Да"</formula>
    </cfRule>
    <cfRule type="colorScale" priority="8957">
      <colorScale>
        <cfvo type="min"/>
        <cfvo type="percentile" val="50"/>
        <cfvo type="max"/>
        <color rgb="FF63BE7B"/>
        <color rgb="FFFFEB84"/>
        <color rgb="FFF8696B"/>
      </colorScale>
    </cfRule>
  </conditionalFormatting>
  <conditionalFormatting sqref="R67:R71">
    <cfRule type="expression" dxfId="749" priority="6241">
      <formula>$D$6="Нет"</formula>
    </cfRule>
  </conditionalFormatting>
  <conditionalFormatting sqref="R69">
    <cfRule type="colorScale" priority="6242">
      <colorScale>
        <cfvo type="min"/>
        <cfvo type="percentile" val="50"/>
        <cfvo type="max"/>
        <color rgb="FF63BE7B"/>
        <color rgb="FFFFEB84"/>
        <color rgb="FFF8696B"/>
      </colorScale>
    </cfRule>
    <cfRule type="expression" dxfId="748" priority="6243" stopIfTrue="1">
      <formula>$D$6="Да"</formula>
    </cfRule>
  </conditionalFormatting>
  <conditionalFormatting sqref="R79:R80 R82:R83">
    <cfRule type="colorScale" priority="8914">
      <colorScale>
        <cfvo type="min"/>
        <cfvo type="percentile" val="50"/>
        <cfvo type="max"/>
        <color rgb="FF63BE7B"/>
        <color rgb="FFFFEB84"/>
        <color rgb="FFF8696B"/>
      </colorScale>
    </cfRule>
    <cfRule type="expression" dxfId="747" priority="8915" stopIfTrue="1">
      <formula>$D$6="Да"</formula>
    </cfRule>
  </conditionalFormatting>
  <conditionalFormatting sqref="R79:R83">
    <cfRule type="expression" dxfId="746" priority="6244">
      <formula>$D$6="Нет"</formula>
    </cfRule>
  </conditionalFormatting>
  <conditionalFormatting sqref="R81">
    <cfRule type="colorScale" priority="6245">
      <colorScale>
        <cfvo type="min"/>
        <cfvo type="percentile" val="50"/>
        <cfvo type="max"/>
        <color rgb="FF63BE7B"/>
        <color rgb="FFFFEB84"/>
        <color rgb="FFF8696B"/>
      </colorScale>
    </cfRule>
    <cfRule type="expression" dxfId="745" priority="6246" stopIfTrue="1">
      <formula>$D$6="Да"</formula>
    </cfRule>
  </conditionalFormatting>
  <conditionalFormatting sqref="R91:R92 R94:R95">
    <cfRule type="expression" dxfId="744" priority="8872" stopIfTrue="1">
      <formula>$D$6="Да"</formula>
    </cfRule>
    <cfRule type="colorScale" priority="8871">
      <colorScale>
        <cfvo type="min"/>
        <cfvo type="percentile" val="50"/>
        <cfvo type="max"/>
        <color rgb="FF63BE7B"/>
        <color rgb="FFFFEB84"/>
        <color rgb="FFF8696B"/>
      </colorScale>
    </cfRule>
  </conditionalFormatting>
  <conditionalFormatting sqref="R91:R95">
    <cfRule type="expression" dxfId="743" priority="6247">
      <formula>$D$6="Нет"</formula>
    </cfRule>
  </conditionalFormatting>
  <conditionalFormatting sqref="R93">
    <cfRule type="colorScale" priority="6248">
      <colorScale>
        <cfvo type="min"/>
        <cfvo type="percentile" val="50"/>
        <cfvo type="max"/>
        <color rgb="FF63BE7B"/>
        <color rgb="FFFFEB84"/>
        <color rgb="FFF8696B"/>
      </colorScale>
    </cfRule>
    <cfRule type="expression" dxfId="742" priority="6249" stopIfTrue="1">
      <formula>$D$6="Да"</formula>
    </cfRule>
  </conditionalFormatting>
  <conditionalFormatting sqref="R103:R104 R106:R108">
    <cfRule type="colorScale" priority="8828">
      <colorScale>
        <cfvo type="min"/>
        <cfvo type="percentile" val="50"/>
        <cfvo type="max"/>
        <color rgb="FF63BE7B"/>
        <color rgb="FFFFEB84"/>
        <color rgb="FFF8696B"/>
      </colorScale>
    </cfRule>
    <cfRule type="expression" dxfId="741" priority="8829" stopIfTrue="1">
      <formula>$D$6="Да"</formula>
    </cfRule>
  </conditionalFormatting>
  <conditionalFormatting sqref="R103:R108">
    <cfRule type="expression" dxfId="740" priority="6250">
      <formula>$D$6="Нет"</formula>
    </cfRule>
  </conditionalFormatting>
  <conditionalFormatting sqref="R105">
    <cfRule type="colorScale" priority="6251">
      <colorScale>
        <cfvo type="min"/>
        <cfvo type="percentile" val="50"/>
        <cfvo type="max"/>
        <color rgb="FF63BE7B"/>
        <color rgb="FFFFEB84"/>
        <color rgb="FFF8696B"/>
      </colorScale>
    </cfRule>
    <cfRule type="expression" dxfId="739" priority="6252" stopIfTrue="1">
      <formula>$D$6="Да"</formula>
    </cfRule>
  </conditionalFormatting>
  <conditionalFormatting sqref="R115:R116 R118:R119">
    <cfRule type="colorScale" priority="8785">
      <colorScale>
        <cfvo type="min"/>
        <cfvo type="percentile" val="50"/>
        <cfvo type="max"/>
        <color rgb="FF63BE7B"/>
        <color rgb="FFFFEB84"/>
        <color rgb="FFF8696B"/>
      </colorScale>
    </cfRule>
    <cfRule type="expression" dxfId="738" priority="8786" stopIfTrue="1">
      <formula>$D$6="Да"</formula>
    </cfRule>
  </conditionalFormatting>
  <conditionalFormatting sqref="R115:R119">
    <cfRule type="expression" dxfId="737" priority="6253">
      <formula>$D$6="Нет"</formula>
    </cfRule>
  </conditionalFormatting>
  <conditionalFormatting sqref="R117">
    <cfRule type="colorScale" priority="6254">
      <colorScale>
        <cfvo type="min"/>
        <cfvo type="percentile" val="50"/>
        <cfvo type="max"/>
        <color rgb="FF63BE7B"/>
        <color rgb="FFFFEB84"/>
        <color rgb="FFF8696B"/>
      </colorScale>
    </cfRule>
    <cfRule type="expression" dxfId="736" priority="6255" stopIfTrue="1">
      <formula>$D$6="Да"</formula>
    </cfRule>
  </conditionalFormatting>
  <conditionalFormatting sqref="R127:R128 R130:R131">
    <cfRule type="colorScale" priority="8742">
      <colorScale>
        <cfvo type="min"/>
        <cfvo type="percentile" val="50"/>
        <cfvo type="max"/>
        <color rgb="FF63BE7B"/>
        <color rgb="FFFFEB84"/>
        <color rgb="FFF8696B"/>
      </colorScale>
    </cfRule>
    <cfRule type="expression" dxfId="735" priority="8743" stopIfTrue="1">
      <formula>$D$6="Да"</formula>
    </cfRule>
  </conditionalFormatting>
  <conditionalFormatting sqref="R127:R131">
    <cfRule type="expression" dxfId="734" priority="6256">
      <formula>$D$6="Нет"</formula>
    </cfRule>
  </conditionalFormatting>
  <conditionalFormatting sqref="R129">
    <cfRule type="expression" dxfId="733" priority="6258" stopIfTrue="1">
      <formula>$D$6="Да"</formula>
    </cfRule>
    <cfRule type="colorScale" priority="6257">
      <colorScale>
        <cfvo type="min"/>
        <cfvo type="percentile" val="50"/>
        <cfvo type="max"/>
        <color rgb="FF63BE7B"/>
        <color rgb="FFFFEB84"/>
        <color rgb="FFF8696B"/>
      </colorScale>
    </cfRule>
  </conditionalFormatting>
  <conditionalFormatting sqref="R139:R140 R142:R143">
    <cfRule type="expression" dxfId="732" priority="8700" stopIfTrue="1">
      <formula>$D$6="Да"</formula>
    </cfRule>
    <cfRule type="colorScale" priority="8699">
      <colorScale>
        <cfvo type="min"/>
        <cfvo type="percentile" val="50"/>
        <cfvo type="max"/>
        <color rgb="FF63BE7B"/>
        <color rgb="FFFFEB84"/>
        <color rgb="FFF8696B"/>
      </colorScale>
    </cfRule>
  </conditionalFormatting>
  <conditionalFormatting sqref="R139:R143">
    <cfRule type="expression" dxfId="731" priority="6259">
      <formula>$D$6="Нет"</formula>
    </cfRule>
  </conditionalFormatting>
  <conditionalFormatting sqref="R141">
    <cfRule type="expression" dxfId="730" priority="6261" stopIfTrue="1">
      <formula>$D$6="Да"</formula>
    </cfRule>
    <cfRule type="colorScale" priority="6260">
      <colorScale>
        <cfvo type="min"/>
        <cfvo type="percentile" val="50"/>
        <cfvo type="max"/>
        <color rgb="FF63BE7B"/>
        <color rgb="FFFFEB84"/>
        <color rgb="FFF8696B"/>
      </colorScale>
    </cfRule>
  </conditionalFormatting>
  <conditionalFormatting sqref="R151:R152 R154:R155">
    <cfRule type="expression" dxfId="729" priority="8657" stopIfTrue="1">
      <formula>$D$6="Да"</formula>
    </cfRule>
    <cfRule type="colorScale" priority="8656">
      <colorScale>
        <cfvo type="min"/>
        <cfvo type="percentile" val="50"/>
        <cfvo type="max"/>
        <color rgb="FF63BE7B"/>
        <color rgb="FFFFEB84"/>
        <color rgb="FFF8696B"/>
      </colorScale>
    </cfRule>
  </conditionalFormatting>
  <conditionalFormatting sqref="R151:R155">
    <cfRule type="expression" dxfId="728" priority="6262">
      <formula>$D$6="Нет"</formula>
    </cfRule>
  </conditionalFormatting>
  <conditionalFormatting sqref="R153">
    <cfRule type="expression" dxfId="727" priority="6264" stopIfTrue="1">
      <formula>$D$6="Да"</formula>
    </cfRule>
    <cfRule type="colorScale" priority="6263">
      <colorScale>
        <cfvo type="min"/>
        <cfvo type="percentile" val="50"/>
        <cfvo type="max"/>
        <color rgb="FF63BE7B"/>
        <color rgb="FFFFEB84"/>
        <color rgb="FFF8696B"/>
      </colorScale>
    </cfRule>
  </conditionalFormatting>
  <conditionalFormatting sqref="R163:R164 R166:R167">
    <cfRule type="expression" dxfId="726" priority="8614" stopIfTrue="1">
      <formula>$D$6="Да"</formula>
    </cfRule>
    <cfRule type="colorScale" priority="8613">
      <colorScale>
        <cfvo type="min"/>
        <cfvo type="percentile" val="50"/>
        <cfvo type="max"/>
        <color rgb="FF63BE7B"/>
        <color rgb="FFFFEB84"/>
        <color rgb="FFF8696B"/>
      </colorScale>
    </cfRule>
  </conditionalFormatting>
  <conditionalFormatting sqref="R163:R167">
    <cfRule type="expression" dxfId="725" priority="6265">
      <formula>$D$6="Нет"</formula>
    </cfRule>
  </conditionalFormatting>
  <conditionalFormatting sqref="R165">
    <cfRule type="expression" dxfId="724" priority="6267" stopIfTrue="1">
      <formula>$D$6="Да"</formula>
    </cfRule>
    <cfRule type="colorScale" priority="6266">
      <colorScale>
        <cfvo type="min"/>
        <cfvo type="percentile" val="50"/>
        <cfvo type="max"/>
        <color rgb="FF63BE7B"/>
        <color rgb="FFFFEB84"/>
        <color rgb="FFF8696B"/>
      </colorScale>
    </cfRule>
  </conditionalFormatting>
  <conditionalFormatting sqref="R175:R176 R178:R179">
    <cfRule type="expression" dxfId="723" priority="8571" stopIfTrue="1">
      <formula>$D$6="Да"</formula>
    </cfRule>
    <cfRule type="colorScale" priority="8570">
      <colorScale>
        <cfvo type="min"/>
        <cfvo type="percentile" val="50"/>
        <cfvo type="max"/>
        <color rgb="FF63BE7B"/>
        <color rgb="FFFFEB84"/>
        <color rgb="FFF8696B"/>
      </colorScale>
    </cfRule>
  </conditionalFormatting>
  <conditionalFormatting sqref="R175:R179">
    <cfRule type="expression" dxfId="722" priority="6268">
      <formula>$D$6="Нет"</formula>
    </cfRule>
  </conditionalFormatting>
  <conditionalFormatting sqref="R177">
    <cfRule type="colorScale" priority="6269">
      <colorScale>
        <cfvo type="min"/>
        <cfvo type="percentile" val="50"/>
        <cfvo type="max"/>
        <color rgb="FF63BE7B"/>
        <color rgb="FFFFEB84"/>
        <color rgb="FFF8696B"/>
      </colorScale>
    </cfRule>
    <cfRule type="expression" dxfId="721" priority="6270" stopIfTrue="1">
      <formula>$D$6="Да"</formula>
    </cfRule>
  </conditionalFormatting>
  <conditionalFormatting sqref="R188:R189 R191:R192">
    <cfRule type="colorScale" priority="8250">
      <colorScale>
        <cfvo type="min"/>
        <cfvo type="percentile" val="50"/>
        <cfvo type="max"/>
        <color rgb="FF63BE7B"/>
        <color rgb="FFFFEB84"/>
        <color rgb="FFF8696B"/>
      </colorScale>
    </cfRule>
    <cfRule type="expression" dxfId="720" priority="8251" stopIfTrue="1">
      <formula>$D$6="Да"</formula>
    </cfRule>
  </conditionalFormatting>
  <conditionalFormatting sqref="R188:R192">
    <cfRule type="expression" dxfId="719" priority="6271">
      <formula>$D$6="Нет"</formula>
    </cfRule>
  </conditionalFormatting>
  <conditionalFormatting sqref="R190">
    <cfRule type="colorScale" priority="6272">
      <colorScale>
        <cfvo type="min"/>
        <cfvo type="percentile" val="50"/>
        <cfvo type="max"/>
        <color rgb="FF63BE7B"/>
        <color rgb="FFFFEB84"/>
        <color rgb="FFF8696B"/>
      </colorScale>
    </cfRule>
    <cfRule type="expression" dxfId="718" priority="6273" stopIfTrue="1">
      <formula>$D$6="Да"</formula>
    </cfRule>
  </conditionalFormatting>
  <conditionalFormatting sqref="R200:R201 R203:R204">
    <cfRule type="colorScale" priority="8225">
      <colorScale>
        <cfvo type="min"/>
        <cfvo type="percentile" val="50"/>
        <cfvo type="max"/>
        <color rgb="FF63BE7B"/>
        <color rgb="FFFFEB84"/>
        <color rgb="FFF8696B"/>
      </colorScale>
    </cfRule>
    <cfRule type="expression" dxfId="717" priority="8226" stopIfTrue="1">
      <formula>$D$6="Да"</formula>
    </cfRule>
  </conditionalFormatting>
  <conditionalFormatting sqref="R200:R204">
    <cfRule type="expression" dxfId="716" priority="6274">
      <formula>$D$6="Нет"</formula>
    </cfRule>
  </conditionalFormatting>
  <conditionalFormatting sqref="R202">
    <cfRule type="expression" dxfId="715" priority="6276" stopIfTrue="1">
      <formula>$D$6="Да"</formula>
    </cfRule>
    <cfRule type="colorScale" priority="6275">
      <colorScale>
        <cfvo type="min"/>
        <cfvo type="percentile" val="50"/>
        <cfvo type="max"/>
        <color rgb="FF63BE7B"/>
        <color rgb="FFFFEB84"/>
        <color rgb="FFF8696B"/>
      </colorScale>
    </cfRule>
  </conditionalFormatting>
  <conditionalFormatting sqref="R212:R213 R215:R216">
    <cfRule type="colorScale" priority="8200">
      <colorScale>
        <cfvo type="min"/>
        <cfvo type="percentile" val="50"/>
        <cfvo type="max"/>
        <color rgb="FF63BE7B"/>
        <color rgb="FFFFEB84"/>
        <color rgb="FFF8696B"/>
      </colorScale>
    </cfRule>
    <cfRule type="expression" dxfId="714" priority="8201" stopIfTrue="1">
      <formula>$D$6="Да"</formula>
    </cfRule>
  </conditionalFormatting>
  <conditionalFormatting sqref="R212:R216">
    <cfRule type="expression" dxfId="713" priority="6277">
      <formula>$D$6="Нет"</formula>
    </cfRule>
  </conditionalFormatting>
  <conditionalFormatting sqref="R214">
    <cfRule type="colorScale" priority="6278">
      <colorScale>
        <cfvo type="min"/>
        <cfvo type="percentile" val="50"/>
        <cfvo type="max"/>
        <color rgb="FF63BE7B"/>
        <color rgb="FFFFEB84"/>
        <color rgb="FFF8696B"/>
      </colorScale>
    </cfRule>
    <cfRule type="expression" dxfId="712" priority="6279" stopIfTrue="1">
      <formula>$D$6="Да"</formula>
    </cfRule>
  </conditionalFormatting>
  <conditionalFormatting sqref="R224:R225 R227:R228">
    <cfRule type="colorScale" priority="8112">
      <colorScale>
        <cfvo type="min"/>
        <cfvo type="percentile" val="50"/>
        <cfvo type="max"/>
        <color rgb="FF63BE7B"/>
        <color rgb="FFFFEB84"/>
        <color rgb="FFF8696B"/>
      </colorScale>
    </cfRule>
    <cfRule type="expression" dxfId="711" priority="8113" stopIfTrue="1">
      <formula>$D$6="Да"</formula>
    </cfRule>
  </conditionalFormatting>
  <conditionalFormatting sqref="R224:R228">
    <cfRule type="expression" dxfId="710" priority="6280">
      <formula>$D$6="Нет"</formula>
    </cfRule>
  </conditionalFormatting>
  <conditionalFormatting sqref="R226">
    <cfRule type="expression" dxfId="709" priority="6282" stopIfTrue="1">
      <formula>$D$6="Да"</formula>
    </cfRule>
    <cfRule type="colorScale" priority="6281">
      <colorScale>
        <cfvo type="min"/>
        <cfvo type="percentile" val="50"/>
        <cfvo type="max"/>
        <color rgb="FF63BE7B"/>
        <color rgb="FFFFEB84"/>
        <color rgb="FFF8696B"/>
      </colorScale>
    </cfRule>
  </conditionalFormatting>
  <conditionalFormatting sqref="R236:R237 R239:R240">
    <cfRule type="expression" dxfId="708" priority="8088" stopIfTrue="1">
      <formula>$D$6="Да"</formula>
    </cfRule>
    <cfRule type="colorScale" priority="8087">
      <colorScale>
        <cfvo type="min"/>
        <cfvo type="percentile" val="50"/>
        <cfvo type="max"/>
        <color rgb="FF63BE7B"/>
        <color rgb="FFFFEB84"/>
        <color rgb="FFF8696B"/>
      </colorScale>
    </cfRule>
  </conditionalFormatting>
  <conditionalFormatting sqref="R236:R240">
    <cfRule type="expression" dxfId="707" priority="6283">
      <formula>$D$6="Нет"</formula>
    </cfRule>
  </conditionalFormatting>
  <conditionalFormatting sqref="R238">
    <cfRule type="colorScale" priority="6284">
      <colorScale>
        <cfvo type="min"/>
        <cfvo type="percentile" val="50"/>
        <cfvo type="max"/>
        <color rgb="FF63BE7B"/>
        <color rgb="FFFFEB84"/>
        <color rgb="FFF8696B"/>
      </colorScale>
    </cfRule>
    <cfRule type="expression" dxfId="706" priority="6285" stopIfTrue="1">
      <formula>$D$6="Да"</formula>
    </cfRule>
  </conditionalFormatting>
  <conditionalFormatting sqref="R248:R249 R251:R252">
    <cfRule type="expression" dxfId="705" priority="8063" stopIfTrue="1">
      <formula>$D$6="Да"</formula>
    </cfRule>
    <cfRule type="colorScale" priority="8062">
      <colorScale>
        <cfvo type="min"/>
        <cfvo type="percentile" val="50"/>
        <cfvo type="max"/>
        <color rgb="FF63BE7B"/>
        <color rgb="FFFFEB84"/>
        <color rgb="FFF8696B"/>
      </colorScale>
    </cfRule>
  </conditionalFormatting>
  <conditionalFormatting sqref="R248:R252">
    <cfRule type="expression" dxfId="704" priority="6286">
      <formula>$D$6="Нет"</formula>
    </cfRule>
  </conditionalFormatting>
  <conditionalFormatting sqref="R250">
    <cfRule type="colorScale" priority="6287">
      <colorScale>
        <cfvo type="min"/>
        <cfvo type="percentile" val="50"/>
        <cfvo type="max"/>
        <color rgb="FF63BE7B"/>
        <color rgb="FFFFEB84"/>
        <color rgb="FFF8696B"/>
      </colorScale>
    </cfRule>
    <cfRule type="expression" dxfId="703" priority="6288" stopIfTrue="1">
      <formula>$D$6="Да"</formula>
    </cfRule>
  </conditionalFormatting>
  <conditionalFormatting sqref="R260:R261 R263:R264">
    <cfRule type="colorScale" priority="7974">
      <colorScale>
        <cfvo type="min"/>
        <cfvo type="percentile" val="50"/>
        <cfvo type="max"/>
        <color rgb="FF63BE7B"/>
        <color rgb="FFFFEB84"/>
        <color rgb="FFF8696B"/>
      </colorScale>
    </cfRule>
    <cfRule type="expression" dxfId="702" priority="7975" stopIfTrue="1">
      <formula>$D$6="Да"</formula>
    </cfRule>
  </conditionalFormatting>
  <conditionalFormatting sqref="R260:R264">
    <cfRule type="expression" dxfId="701" priority="6289">
      <formula>$D$6="Нет"</formula>
    </cfRule>
  </conditionalFormatting>
  <conditionalFormatting sqref="R262">
    <cfRule type="colorScale" priority="6290">
      <colorScale>
        <cfvo type="min"/>
        <cfvo type="percentile" val="50"/>
        <cfvo type="max"/>
        <color rgb="FF63BE7B"/>
        <color rgb="FFFFEB84"/>
        <color rgb="FFF8696B"/>
      </colorScale>
    </cfRule>
    <cfRule type="expression" dxfId="700" priority="6291" stopIfTrue="1">
      <formula>$D$6="Да"</formula>
    </cfRule>
  </conditionalFormatting>
  <conditionalFormatting sqref="R273:R274 R276:R277">
    <cfRule type="colorScale" priority="7949">
      <colorScale>
        <cfvo type="min"/>
        <cfvo type="percentile" val="50"/>
        <cfvo type="max"/>
        <color rgb="FF63BE7B"/>
        <color rgb="FFFFEB84"/>
        <color rgb="FFF8696B"/>
      </colorScale>
    </cfRule>
    <cfRule type="expression" dxfId="699" priority="7950" stopIfTrue="1">
      <formula>$D$6="Да"</formula>
    </cfRule>
  </conditionalFormatting>
  <conditionalFormatting sqref="R273:R277">
    <cfRule type="expression" dxfId="698" priority="6292">
      <formula>$D$6="Нет"</formula>
    </cfRule>
  </conditionalFormatting>
  <conditionalFormatting sqref="R275">
    <cfRule type="colorScale" priority="6293">
      <colorScale>
        <cfvo type="min"/>
        <cfvo type="percentile" val="50"/>
        <cfvo type="max"/>
        <color rgb="FF63BE7B"/>
        <color rgb="FFFFEB84"/>
        <color rgb="FFF8696B"/>
      </colorScale>
    </cfRule>
    <cfRule type="expression" dxfId="697" priority="6294" stopIfTrue="1">
      <formula>$D$6="Да"</formula>
    </cfRule>
  </conditionalFormatting>
  <conditionalFormatting sqref="R285:R286 R288:R289">
    <cfRule type="colorScale" priority="7924">
      <colorScale>
        <cfvo type="min"/>
        <cfvo type="percentile" val="50"/>
        <cfvo type="max"/>
        <color rgb="FF63BE7B"/>
        <color rgb="FFFFEB84"/>
        <color rgb="FFF8696B"/>
      </colorScale>
    </cfRule>
    <cfRule type="expression" dxfId="696" priority="7925" stopIfTrue="1">
      <formula>$D$6="Да"</formula>
    </cfRule>
  </conditionalFormatting>
  <conditionalFormatting sqref="R285:R289">
    <cfRule type="expression" dxfId="695" priority="6295">
      <formula>$D$6="Нет"</formula>
    </cfRule>
  </conditionalFormatting>
  <conditionalFormatting sqref="R287">
    <cfRule type="colorScale" priority="6296">
      <colorScale>
        <cfvo type="min"/>
        <cfvo type="percentile" val="50"/>
        <cfvo type="max"/>
        <color rgb="FF63BE7B"/>
        <color rgb="FFFFEB84"/>
        <color rgb="FFF8696B"/>
      </colorScale>
    </cfRule>
    <cfRule type="expression" dxfId="694" priority="6297" stopIfTrue="1">
      <formula>$D$6="Да"</formula>
    </cfRule>
  </conditionalFormatting>
  <conditionalFormatting sqref="R297:R298 R300:R301">
    <cfRule type="colorScale" priority="7626">
      <colorScale>
        <cfvo type="min"/>
        <cfvo type="percentile" val="50"/>
        <cfvo type="max"/>
        <color rgb="FF63BE7B"/>
        <color rgb="FFFFEB84"/>
        <color rgb="FFF8696B"/>
      </colorScale>
    </cfRule>
    <cfRule type="expression" dxfId="693" priority="7627" stopIfTrue="1">
      <formula>$D$6="Да"</formula>
    </cfRule>
  </conditionalFormatting>
  <conditionalFormatting sqref="R297:R301">
    <cfRule type="expression" dxfId="692" priority="6298">
      <formula>$D$6="Нет"</formula>
    </cfRule>
  </conditionalFormatting>
  <conditionalFormatting sqref="R299">
    <cfRule type="expression" dxfId="691" priority="6300" stopIfTrue="1">
      <formula>$D$6="Да"</formula>
    </cfRule>
    <cfRule type="colorScale" priority="6299">
      <colorScale>
        <cfvo type="min"/>
        <cfvo type="percentile" val="50"/>
        <cfvo type="max"/>
        <color rgb="FF63BE7B"/>
        <color rgb="FFFFEB84"/>
        <color rgb="FFF8696B"/>
      </colorScale>
    </cfRule>
  </conditionalFormatting>
  <conditionalFormatting sqref="R309:R310 R312:R313">
    <cfRule type="expression" dxfId="690" priority="7602" stopIfTrue="1">
      <formula>$D$6="Да"</formula>
    </cfRule>
    <cfRule type="colorScale" priority="7601">
      <colorScale>
        <cfvo type="min"/>
        <cfvo type="percentile" val="50"/>
        <cfvo type="max"/>
        <color rgb="FF63BE7B"/>
        <color rgb="FFFFEB84"/>
        <color rgb="FFF8696B"/>
      </colorScale>
    </cfRule>
  </conditionalFormatting>
  <conditionalFormatting sqref="R309:R313">
    <cfRule type="expression" dxfId="689" priority="6301">
      <formula>$D$6="Нет"</formula>
    </cfRule>
  </conditionalFormatting>
  <conditionalFormatting sqref="R311">
    <cfRule type="expression" dxfId="688" priority="6303" stopIfTrue="1">
      <formula>$D$6="Да"</formula>
    </cfRule>
    <cfRule type="colorScale" priority="6302">
      <colorScale>
        <cfvo type="min"/>
        <cfvo type="percentile" val="50"/>
        <cfvo type="max"/>
        <color rgb="FF63BE7B"/>
        <color rgb="FFFFEB84"/>
        <color rgb="FFF8696B"/>
      </colorScale>
    </cfRule>
  </conditionalFormatting>
  <conditionalFormatting sqref="R321:R322 R324:R325">
    <cfRule type="colorScale" priority="7576">
      <colorScale>
        <cfvo type="min"/>
        <cfvo type="percentile" val="50"/>
        <cfvo type="max"/>
        <color rgb="FF63BE7B"/>
        <color rgb="FFFFEB84"/>
        <color rgb="FFF8696B"/>
      </colorScale>
    </cfRule>
    <cfRule type="expression" dxfId="687" priority="7577" stopIfTrue="1">
      <formula>$D$6="Да"</formula>
    </cfRule>
  </conditionalFormatting>
  <conditionalFormatting sqref="R321:R325">
    <cfRule type="expression" dxfId="686" priority="6304">
      <formula>$D$6="Нет"</formula>
    </cfRule>
  </conditionalFormatting>
  <conditionalFormatting sqref="R323">
    <cfRule type="expression" dxfId="685" priority="6306" stopIfTrue="1">
      <formula>$D$6="Да"</formula>
    </cfRule>
    <cfRule type="colorScale" priority="6305">
      <colorScale>
        <cfvo type="min"/>
        <cfvo type="percentile" val="50"/>
        <cfvo type="max"/>
        <color rgb="FF63BE7B"/>
        <color rgb="FFFFEB84"/>
        <color rgb="FFF8696B"/>
      </colorScale>
    </cfRule>
  </conditionalFormatting>
  <conditionalFormatting sqref="R333:R334 R336:R337">
    <cfRule type="expression" dxfId="684" priority="7489" stopIfTrue="1">
      <formula>$D$6="Да"</formula>
    </cfRule>
    <cfRule type="colorScale" priority="7488">
      <colorScale>
        <cfvo type="min"/>
        <cfvo type="percentile" val="50"/>
        <cfvo type="max"/>
        <color rgb="FF63BE7B"/>
        <color rgb="FFFFEB84"/>
        <color rgb="FFF8696B"/>
      </colorScale>
    </cfRule>
  </conditionalFormatting>
  <conditionalFormatting sqref="R333:R337">
    <cfRule type="expression" dxfId="683" priority="6307">
      <formula>$D$6="Нет"</formula>
    </cfRule>
  </conditionalFormatting>
  <conditionalFormatting sqref="R335">
    <cfRule type="colorScale" priority="6308">
      <colorScale>
        <cfvo type="min"/>
        <cfvo type="percentile" val="50"/>
        <cfvo type="max"/>
        <color rgb="FF63BE7B"/>
        <color rgb="FFFFEB84"/>
        <color rgb="FFF8696B"/>
      </colorScale>
    </cfRule>
    <cfRule type="expression" dxfId="682" priority="6309" stopIfTrue="1">
      <formula>$D$6="Да"</formula>
    </cfRule>
  </conditionalFormatting>
  <conditionalFormatting sqref="R347:R348 R350:R351">
    <cfRule type="expression" dxfId="681" priority="7359" stopIfTrue="1">
      <formula>$D$6="Да"</formula>
    </cfRule>
    <cfRule type="colorScale" priority="7358">
      <colorScale>
        <cfvo type="min"/>
        <cfvo type="percentile" val="50"/>
        <cfvo type="max"/>
        <color rgb="FF63BE7B"/>
        <color rgb="FFFFEB84"/>
        <color rgb="FFF8696B"/>
      </colorScale>
    </cfRule>
  </conditionalFormatting>
  <conditionalFormatting sqref="R347:R351">
    <cfRule type="expression" dxfId="680" priority="6310">
      <formula>$D$6="Нет"</formula>
    </cfRule>
  </conditionalFormatting>
  <conditionalFormatting sqref="R349">
    <cfRule type="colorScale" priority="6311">
      <colorScale>
        <cfvo type="min"/>
        <cfvo type="percentile" val="50"/>
        <cfvo type="max"/>
        <color rgb="FF63BE7B"/>
        <color rgb="FFFFEB84"/>
        <color rgb="FFF8696B"/>
      </colorScale>
    </cfRule>
    <cfRule type="expression" dxfId="679" priority="6312" stopIfTrue="1">
      <formula>$D$6="Да"</formula>
    </cfRule>
  </conditionalFormatting>
  <conditionalFormatting sqref="R359:R360 R362:R363">
    <cfRule type="colorScale" priority="7333">
      <colorScale>
        <cfvo type="min"/>
        <cfvo type="percentile" val="50"/>
        <cfvo type="max"/>
        <color rgb="FF63BE7B"/>
        <color rgb="FFFFEB84"/>
        <color rgb="FFF8696B"/>
      </colorScale>
    </cfRule>
    <cfRule type="expression" dxfId="678" priority="7334" stopIfTrue="1">
      <formula>$D$6="Да"</formula>
    </cfRule>
  </conditionalFormatting>
  <conditionalFormatting sqref="R359:R363">
    <cfRule type="expression" dxfId="677" priority="6313">
      <formula>$D$6="Нет"</formula>
    </cfRule>
  </conditionalFormatting>
  <conditionalFormatting sqref="R361">
    <cfRule type="colorScale" priority="6314">
      <colorScale>
        <cfvo type="min"/>
        <cfvo type="percentile" val="50"/>
        <cfvo type="max"/>
        <color rgb="FF63BE7B"/>
        <color rgb="FFFFEB84"/>
        <color rgb="FFF8696B"/>
      </colorScale>
    </cfRule>
    <cfRule type="expression" dxfId="676" priority="6315" stopIfTrue="1">
      <formula>$D$6="Да"</formula>
    </cfRule>
  </conditionalFormatting>
  <conditionalFormatting sqref="R372:R373 R376">
    <cfRule type="expression" dxfId="675" priority="7309" stopIfTrue="1">
      <formula>$D$6="Да"</formula>
    </cfRule>
    <cfRule type="colorScale" priority="7308">
      <colorScale>
        <cfvo type="min"/>
        <cfvo type="percentile" val="50"/>
        <cfvo type="max"/>
        <color rgb="FF63BE7B"/>
        <color rgb="FFFFEB84"/>
        <color rgb="FFF8696B"/>
      </colorScale>
    </cfRule>
  </conditionalFormatting>
  <conditionalFormatting sqref="R372:R376">
    <cfRule type="expression" dxfId="674" priority="6316">
      <formula>$D$6="Нет"</formula>
    </cfRule>
  </conditionalFormatting>
  <conditionalFormatting sqref="R374:R375">
    <cfRule type="expression" dxfId="673" priority="6318" stopIfTrue="1">
      <formula>$D$6="Да"</formula>
    </cfRule>
    <cfRule type="colorScale" priority="6317">
      <colorScale>
        <cfvo type="min"/>
        <cfvo type="percentile" val="50"/>
        <cfvo type="max"/>
        <color rgb="FF63BE7B"/>
        <color rgb="FFFFEB84"/>
        <color rgb="FFF8696B"/>
      </colorScale>
    </cfRule>
  </conditionalFormatting>
  <conditionalFormatting sqref="R384:R385 R387:R388">
    <cfRule type="colorScale" priority="7283">
      <colorScale>
        <cfvo type="min"/>
        <cfvo type="percentile" val="50"/>
        <cfvo type="max"/>
        <color rgb="FF63BE7B"/>
        <color rgb="FFFFEB84"/>
        <color rgb="FFF8696B"/>
      </colorScale>
    </cfRule>
    <cfRule type="expression" dxfId="672" priority="7284" stopIfTrue="1">
      <formula>$D$6="Да"</formula>
    </cfRule>
  </conditionalFormatting>
  <conditionalFormatting sqref="R384:R388">
    <cfRule type="expression" dxfId="671" priority="6319">
      <formula>$D$6="Нет"</formula>
    </cfRule>
  </conditionalFormatting>
  <conditionalFormatting sqref="R386">
    <cfRule type="expression" dxfId="670" priority="6321" stopIfTrue="1">
      <formula>$D$6="Да"</formula>
    </cfRule>
    <cfRule type="colorScale" priority="6320">
      <colorScale>
        <cfvo type="min"/>
        <cfvo type="percentile" val="50"/>
        <cfvo type="max"/>
        <color rgb="FF63BE7B"/>
        <color rgb="FFFFEB84"/>
        <color rgb="FFF8696B"/>
      </colorScale>
    </cfRule>
  </conditionalFormatting>
  <conditionalFormatting sqref="R396:R397 R399:R400">
    <cfRule type="expression" dxfId="669" priority="7175" stopIfTrue="1">
      <formula>$D$6="Да"</formula>
    </cfRule>
    <cfRule type="colorScale" priority="7174">
      <colorScale>
        <cfvo type="min"/>
        <cfvo type="percentile" val="50"/>
        <cfvo type="max"/>
        <color rgb="FF63BE7B"/>
        <color rgb="FFFFEB84"/>
        <color rgb="FFF8696B"/>
      </colorScale>
    </cfRule>
  </conditionalFormatting>
  <conditionalFormatting sqref="R396:R400">
    <cfRule type="expression" dxfId="668" priority="6322">
      <formula>$D$6="Нет"</formula>
    </cfRule>
  </conditionalFormatting>
  <conditionalFormatting sqref="R398">
    <cfRule type="colorScale" priority="6323">
      <colorScale>
        <cfvo type="min"/>
        <cfvo type="percentile" val="50"/>
        <cfvo type="max"/>
        <color rgb="FF63BE7B"/>
        <color rgb="FFFFEB84"/>
        <color rgb="FFF8696B"/>
      </colorScale>
    </cfRule>
    <cfRule type="expression" dxfId="667" priority="6324" stopIfTrue="1">
      <formula>$D$6="Да"</formula>
    </cfRule>
  </conditionalFormatting>
  <conditionalFormatting sqref="R410:R411 R413:R414">
    <cfRule type="colorScale" priority="7149">
      <colorScale>
        <cfvo type="min"/>
        <cfvo type="percentile" val="50"/>
        <cfvo type="max"/>
        <color rgb="FF63BE7B"/>
        <color rgb="FFFFEB84"/>
        <color rgb="FFF8696B"/>
      </colorScale>
    </cfRule>
    <cfRule type="expression" dxfId="666" priority="7150" stopIfTrue="1">
      <formula>$D$6="Да"</formula>
    </cfRule>
  </conditionalFormatting>
  <conditionalFormatting sqref="R410:R414">
    <cfRule type="expression" dxfId="665" priority="6325">
      <formula>$D$6="Нет"</formula>
    </cfRule>
  </conditionalFormatting>
  <conditionalFormatting sqref="R412">
    <cfRule type="colorScale" priority="6326">
      <colorScale>
        <cfvo type="min"/>
        <cfvo type="percentile" val="50"/>
        <cfvo type="max"/>
        <color rgb="FF63BE7B"/>
        <color rgb="FFFFEB84"/>
        <color rgb="FFF8696B"/>
      </colorScale>
    </cfRule>
    <cfRule type="expression" dxfId="664" priority="6327" stopIfTrue="1">
      <formula>$D$6="Да"</formula>
    </cfRule>
  </conditionalFormatting>
  <conditionalFormatting sqref="R422:R423 R425:R426">
    <cfRule type="colorScale" priority="7124">
      <colorScale>
        <cfvo type="min"/>
        <cfvo type="percentile" val="50"/>
        <cfvo type="max"/>
        <color rgb="FF63BE7B"/>
        <color rgb="FFFFEB84"/>
        <color rgb="FFF8696B"/>
      </colorScale>
    </cfRule>
    <cfRule type="expression" dxfId="663" priority="7125" stopIfTrue="1">
      <formula>$D$6="Да"</formula>
    </cfRule>
  </conditionalFormatting>
  <conditionalFormatting sqref="R422:R426">
    <cfRule type="expression" dxfId="662" priority="6328">
      <formula>$D$6="Нет"</formula>
    </cfRule>
  </conditionalFormatting>
  <conditionalFormatting sqref="R424">
    <cfRule type="expression" dxfId="661" priority="6330" stopIfTrue="1">
      <formula>$D$6="Да"</formula>
    </cfRule>
    <cfRule type="colorScale" priority="6329">
      <colorScale>
        <cfvo type="min"/>
        <cfvo type="percentile" val="50"/>
        <cfvo type="max"/>
        <color rgb="FF63BE7B"/>
        <color rgb="FFFFEB84"/>
        <color rgb="FFF8696B"/>
      </colorScale>
    </cfRule>
  </conditionalFormatting>
  <conditionalFormatting sqref="R436">
    <cfRule type="expression" dxfId="660" priority="185" stopIfTrue="1">
      <formula>$D$6="Да"</formula>
    </cfRule>
    <cfRule type="expression" dxfId="659" priority="183">
      <formula>$D$6="Нет"</formula>
    </cfRule>
    <cfRule type="colorScale" priority="184">
      <colorScale>
        <cfvo type="min"/>
        <cfvo type="percentile" val="50"/>
        <cfvo type="max"/>
        <color rgb="FF63BE7B"/>
        <color rgb="FFFFEB84"/>
        <color rgb="FFF8696B"/>
      </colorScale>
    </cfRule>
  </conditionalFormatting>
  <conditionalFormatting sqref="R437">
    <cfRule type="colorScale" priority="6332">
      <colorScale>
        <cfvo type="min"/>
        <cfvo type="percentile" val="50"/>
        <cfvo type="max"/>
        <color rgb="FF63BE7B"/>
        <color rgb="FFFFEB84"/>
        <color rgb="FFF8696B"/>
      </colorScale>
    </cfRule>
    <cfRule type="expression" dxfId="658" priority="6333" stopIfTrue="1">
      <formula>$D$6="Да"</formula>
    </cfRule>
  </conditionalFormatting>
  <conditionalFormatting sqref="R437:R439">
    <cfRule type="expression" dxfId="657" priority="6331">
      <formula>$D$6="Нет"</formula>
    </cfRule>
  </conditionalFormatting>
  <conditionalFormatting sqref="R438:R439 R435">
    <cfRule type="expression" dxfId="656" priority="7100" stopIfTrue="1">
      <formula>$D$6="Да"</formula>
    </cfRule>
    <cfRule type="colorScale" priority="7099">
      <colorScale>
        <cfvo type="min"/>
        <cfvo type="percentile" val="50"/>
        <cfvo type="max"/>
        <color rgb="FF63BE7B"/>
        <color rgb="FFFFEB84"/>
        <color rgb="FFF8696B"/>
      </colorScale>
    </cfRule>
  </conditionalFormatting>
  <conditionalFormatting sqref="R447:R451">
    <cfRule type="expression" dxfId="655" priority="6966" stopIfTrue="1">
      <formula>$D$6="Да"</formula>
    </cfRule>
    <cfRule type="colorScale" priority="6965">
      <colorScale>
        <cfvo type="min"/>
        <cfvo type="percentile" val="50"/>
        <cfvo type="max"/>
        <color rgb="FF63BE7B"/>
        <color rgb="FFFFEB84"/>
        <color rgb="FFF8696B"/>
      </colorScale>
    </cfRule>
    <cfRule type="expression" dxfId="654" priority="6964">
      <formula>$D$6="Нет"</formula>
    </cfRule>
  </conditionalFormatting>
  <conditionalFormatting sqref="R459:R463">
    <cfRule type="expression" dxfId="653" priority="6210" stopIfTrue="1">
      <formula>$D$6="Да"</formula>
    </cfRule>
    <cfRule type="colorScale" priority="6209">
      <colorScale>
        <cfvo type="min"/>
        <cfvo type="percentile" val="50"/>
        <cfvo type="max"/>
        <color rgb="FF63BE7B"/>
        <color rgb="FFFFEB84"/>
        <color rgb="FFF8696B"/>
      </colorScale>
    </cfRule>
    <cfRule type="expression" dxfId="652" priority="6208">
      <formula>$D$6="Нет"</formula>
    </cfRule>
  </conditionalFormatting>
  <conditionalFormatting sqref="R471:R475">
    <cfRule type="expression" dxfId="651" priority="6155" stopIfTrue="1">
      <formula>$D$6="Да"</formula>
    </cfRule>
    <cfRule type="expression" dxfId="650" priority="6153">
      <formula>$D$6="Нет"</formula>
    </cfRule>
    <cfRule type="colorScale" priority="6154">
      <colorScale>
        <cfvo type="min"/>
        <cfvo type="percentile" val="50"/>
        <cfvo type="max"/>
        <color rgb="FF63BE7B"/>
        <color rgb="FFFFEB84"/>
        <color rgb="FFF8696B"/>
      </colorScale>
    </cfRule>
  </conditionalFormatting>
  <conditionalFormatting sqref="R483:R487">
    <cfRule type="expression" dxfId="649" priority="6100" stopIfTrue="1">
      <formula>$D$6="Да"</formula>
    </cfRule>
    <cfRule type="colorScale" priority="6099">
      <colorScale>
        <cfvo type="min"/>
        <cfvo type="percentile" val="50"/>
        <cfvo type="max"/>
        <color rgb="FF63BE7B"/>
        <color rgb="FFFFEB84"/>
        <color rgb="FFF8696B"/>
      </colorScale>
    </cfRule>
    <cfRule type="expression" dxfId="648" priority="6098">
      <formula>$D$6="Нет"</formula>
    </cfRule>
  </conditionalFormatting>
  <conditionalFormatting sqref="R495">
    <cfRule type="expression" dxfId="647" priority="176" stopIfTrue="1">
      <formula>$D$6="Да"</formula>
    </cfRule>
    <cfRule type="colorScale" priority="175">
      <colorScale>
        <cfvo type="min"/>
        <cfvo type="percentile" val="50"/>
        <cfvo type="max"/>
        <color rgb="FF63BE7B"/>
        <color rgb="FFFFEB84"/>
        <color rgb="FFF8696B"/>
      </colorScale>
    </cfRule>
    <cfRule type="expression" dxfId="646" priority="174">
      <formula>$D$6="Нет"</formula>
    </cfRule>
  </conditionalFormatting>
  <conditionalFormatting sqref="R496">
    <cfRule type="expression" dxfId="645" priority="5893" stopIfTrue="1">
      <formula>$D$6="Да"</formula>
    </cfRule>
    <cfRule type="colorScale" priority="5892">
      <colorScale>
        <cfvo type="min"/>
        <cfvo type="percentile" val="50"/>
        <cfvo type="max"/>
        <color rgb="FF63BE7B"/>
        <color rgb="FFFFEB84"/>
        <color rgb="FFF8696B"/>
      </colorScale>
    </cfRule>
  </conditionalFormatting>
  <conditionalFormatting sqref="R496:R498">
    <cfRule type="expression" dxfId="644" priority="5891">
      <formula>$D$6="Нет"</formula>
    </cfRule>
  </conditionalFormatting>
  <conditionalFormatting sqref="R497:R498 R494">
    <cfRule type="colorScale" priority="5981">
      <colorScale>
        <cfvo type="min"/>
        <cfvo type="percentile" val="50"/>
        <cfvo type="max"/>
        <color rgb="FF63BE7B"/>
        <color rgb="FFFFEB84"/>
        <color rgb="FFF8696B"/>
      </colorScale>
    </cfRule>
    <cfRule type="expression" dxfId="643" priority="5982" stopIfTrue="1">
      <formula>$D$6="Да"</formula>
    </cfRule>
  </conditionalFormatting>
  <conditionalFormatting sqref="R506:R510">
    <cfRule type="expression" dxfId="642" priority="5955">
      <formula>$D$6="Нет"</formula>
    </cfRule>
    <cfRule type="colorScale" priority="5956">
      <colorScale>
        <cfvo type="min"/>
        <cfvo type="percentile" val="50"/>
        <cfvo type="max"/>
        <color rgb="FF63BE7B"/>
        <color rgb="FFFFEB84"/>
        <color rgb="FFF8696B"/>
      </colorScale>
    </cfRule>
    <cfRule type="expression" dxfId="641" priority="5957" stopIfTrue="1">
      <formula>$D$6="Да"</formula>
    </cfRule>
  </conditionalFormatting>
  <conditionalFormatting sqref="R518:R522">
    <cfRule type="expression" dxfId="640" priority="5867">
      <formula>$D$6="Нет"</formula>
    </cfRule>
    <cfRule type="expression" dxfId="639" priority="5869" stopIfTrue="1">
      <formula>$D$6="Да"</formula>
    </cfRule>
    <cfRule type="colorScale" priority="5868">
      <colorScale>
        <cfvo type="min"/>
        <cfvo type="percentile" val="50"/>
        <cfvo type="max"/>
        <color rgb="FF63BE7B"/>
        <color rgb="FFFFEB84"/>
        <color rgb="FFF8696B"/>
      </colorScale>
    </cfRule>
  </conditionalFormatting>
  <conditionalFormatting sqref="R530:R534">
    <cfRule type="colorScale" priority="5834">
      <colorScale>
        <cfvo type="min"/>
        <cfvo type="percentile" val="50"/>
        <cfvo type="max"/>
        <color rgb="FF63BE7B"/>
        <color rgb="FFFFEB84"/>
        <color rgb="FFF8696B"/>
      </colorScale>
    </cfRule>
    <cfRule type="expression" dxfId="638" priority="5835" stopIfTrue="1">
      <formula>$D$6="Да"</formula>
    </cfRule>
    <cfRule type="expression" dxfId="637" priority="5833">
      <formula>$D$6="Нет"</formula>
    </cfRule>
  </conditionalFormatting>
  <conditionalFormatting sqref="R542:R546">
    <cfRule type="expression" dxfId="636" priority="5801" stopIfTrue="1">
      <formula>$D$6="Да"</formula>
    </cfRule>
    <cfRule type="colorScale" priority="5800">
      <colorScale>
        <cfvo type="min"/>
        <cfvo type="percentile" val="50"/>
        <cfvo type="max"/>
        <color rgb="FF63BE7B"/>
        <color rgb="FFFFEB84"/>
        <color rgb="FFF8696B"/>
      </colorScale>
    </cfRule>
    <cfRule type="expression" dxfId="635" priority="5799">
      <formula>$D$6="Нет"</formula>
    </cfRule>
  </conditionalFormatting>
  <conditionalFormatting sqref="R554:R558">
    <cfRule type="expression" dxfId="634" priority="5613">
      <formula>$D$6="Нет"</formula>
    </cfRule>
  </conditionalFormatting>
  <conditionalFormatting sqref="R556">
    <cfRule type="colorScale" priority="5614">
      <colorScale>
        <cfvo type="min"/>
        <cfvo type="percentile" val="50"/>
        <cfvo type="max"/>
        <color rgb="FF63BE7B"/>
        <color rgb="FFFFEB84"/>
        <color rgb="FFF8696B"/>
      </colorScale>
    </cfRule>
    <cfRule type="expression" dxfId="633" priority="5615" stopIfTrue="1">
      <formula>$D$6="Да"</formula>
    </cfRule>
  </conditionalFormatting>
  <conditionalFormatting sqref="R557:R558 R554:R555">
    <cfRule type="expression" dxfId="632" priority="5704" stopIfTrue="1">
      <formula>$D$6="Да"</formula>
    </cfRule>
    <cfRule type="colorScale" priority="5703">
      <colorScale>
        <cfvo type="min"/>
        <cfvo type="percentile" val="50"/>
        <cfvo type="max"/>
        <color rgb="FF63BE7B"/>
        <color rgb="FFFFEB84"/>
        <color rgb="FFF8696B"/>
      </colorScale>
    </cfRule>
  </conditionalFormatting>
  <conditionalFormatting sqref="R566:R570">
    <cfRule type="colorScale" priority="5678">
      <colorScale>
        <cfvo type="min"/>
        <cfvo type="percentile" val="50"/>
        <cfvo type="max"/>
        <color rgb="FF63BE7B"/>
        <color rgb="FFFFEB84"/>
        <color rgb="FFF8696B"/>
      </colorScale>
    </cfRule>
    <cfRule type="expression" dxfId="631" priority="5677">
      <formula>$D$6="Нет"</formula>
    </cfRule>
    <cfRule type="expression" dxfId="630" priority="5679" stopIfTrue="1">
      <formula>$D$6="Да"</formula>
    </cfRule>
  </conditionalFormatting>
  <conditionalFormatting sqref="R578:R582">
    <cfRule type="colorScale" priority="5590">
      <colorScale>
        <cfvo type="min"/>
        <cfvo type="percentile" val="50"/>
        <cfvo type="max"/>
        <color rgb="FF63BE7B"/>
        <color rgb="FFFFEB84"/>
        <color rgb="FFF8696B"/>
      </colorScale>
    </cfRule>
    <cfRule type="expression" dxfId="629" priority="5589">
      <formula>$D$6="Нет"</formula>
    </cfRule>
    <cfRule type="expression" dxfId="628" priority="5591" stopIfTrue="1">
      <formula>$D$6="Да"</formula>
    </cfRule>
  </conditionalFormatting>
  <conditionalFormatting sqref="R590:R594">
    <cfRule type="expression" dxfId="627" priority="5557" stopIfTrue="1">
      <formula>$D$6="Да"</formula>
    </cfRule>
    <cfRule type="expression" dxfId="626" priority="5555">
      <formula>$D$6="Нет"</formula>
    </cfRule>
    <cfRule type="colorScale" priority="5556">
      <colorScale>
        <cfvo type="min"/>
        <cfvo type="percentile" val="50"/>
        <cfvo type="max"/>
        <color rgb="FF63BE7B"/>
        <color rgb="FFFFEB84"/>
        <color rgb="FFF8696B"/>
      </colorScale>
    </cfRule>
  </conditionalFormatting>
  <conditionalFormatting sqref="R602:R606">
    <cfRule type="expression" dxfId="625" priority="5521">
      <formula>$D$6="Нет"</formula>
    </cfRule>
    <cfRule type="expression" dxfId="624" priority="5523" stopIfTrue="1">
      <formula>$D$6="Да"</formula>
    </cfRule>
    <cfRule type="colorScale" priority="5522">
      <colorScale>
        <cfvo type="min"/>
        <cfvo type="percentile" val="50"/>
        <cfvo type="max"/>
        <color rgb="FF63BE7B"/>
        <color rgb="FFFFEB84"/>
        <color rgb="FFF8696B"/>
      </colorScale>
    </cfRule>
  </conditionalFormatting>
  <conditionalFormatting sqref="R616:R620">
    <cfRule type="expression" dxfId="623" priority="5180">
      <formula>$D$6="Нет"</formula>
    </cfRule>
    <cfRule type="colorScale" priority="5181">
      <colorScale>
        <cfvo type="min"/>
        <cfvo type="percentile" val="50"/>
        <cfvo type="max"/>
        <color rgb="FF63BE7B"/>
        <color rgb="FFFFEB84"/>
        <color rgb="FFF8696B"/>
      </colorScale>
    </cfRule>
    <cfRule type="expression" dxfId="622" priority="5182" stopIfTrue="1">
      <formula>$D$6="Да"</formula>
    </cfRule>
  </conditionalFormatting>
  <conditionalFormatting sqref="R628:R632">
    <cfRule type="expression" dxfId="621" priority="5146">
      <formula>$D$6="Нет"</formula>
    </cfRule>
    <cfRule type="colorScale" priority="5147">
      <colorScale>
        <cfvo type="min"/>
        <cfvo type="percentile" val="50"/>
        <cfvo type="max"/>
        <color rgb="FF63BE7B"/>
        <color rgb="FFFFEB84"/>
        <color rgb="FFF8696B"/>
      </colorScale>
    </cfRule>
    <cfRule type="expression" dxfId="620" priority="5148" stopIfTrue="1">
      <formula>$D$6="Да"</formula>
    </cfRule>
  </conditionalFormatting>
  <conditionalFormatting sqref="R640:R644">
    <cfRule type="colorScale" priority="5113">
      <colorScale>
        <cfvo type="min"/>
        <cfvo type="percentile" val="50"/>
        <cfvo type="max"/>
        <color rgb="FF63BE7B"/>
        <color rgb="FFFFEB84"/>
        <color rgb="FFF8696B"/>
      </colorScale>
    </cfRule>
    <cfRule type="expression" dxfId="619" priority="5114" stopIfTrue="1">
      <formula>$D$6="Да"</formula>
    </cfRule>
    <cfRule type="expression" dxfId="618" priority="5112">
      <formula>$D$6="Нет"</formula>
    </cfRule>
  </conditionalFormatting>
  <conditionalFormatting sqref="R654">
    <cfRule type="expression" dxfId="617" priority="165">
      <formula>$D$6="Нет"</formula>
    </cfRule>
    <cfRule type="colorScale" priority="166">
      <colorScale>
        <cfvo type="min"/>
        <cfvo type="percentile" val="50"/>
        <cfvo type="max"/>
        <color rgb="FF63BE7B"/>
        <color rgb="FFFFEB84"/>
        <color rgb="FFF8696B"/>
      </colorScale>
    </cfRule>
    <cfRule type="expression" dxfId="616" priority="167" stopIfTrue="1">
      <formula>$D$6="Да"</formula>
    </cfRule>
  </conditionalFormatting>
  <conditionalFormatting sqref="R655">
    <cfRule type="colorScale" priority="4822">
      <colorScale>
        <cfvo type="min"/>
        <cfvo type="percentile" val="50"/>
        <cfvo type="max"/>
        <color rgb="FF63BE7B"/>
        <color rgb="FFFFEB84"/>
        <color rgb="FFF8696B"/>
      </colorScale>
    </cfRule>
    <cfRule type="expression" dxfId="615" priority="4823" stopIfTrue="1">
      <formula>$D$6="Да"</formula>
    </cfRule>
  </conditionalFormatting>
  <conditionalFormatting sqref="R655:R657">
    <cfRule type="expression" dxfId="614" priority="4821">
      <formula>$D$6="Нет"</formula>
    </cfRule>
  </conditionalFormatting>
  <conditionalFormatting sqref="R656:R657 R653">
    <cfRule type="colorScale" priority="4911">
      <colorScale>
        <cfvo type="min"/>
        <cfvo type="percentile" val="50"/>
        <cfvo type="max"/>
        <color rgb="FF63BE7B"/>
        <color rgb="FFFFEB84"/>
        <color rgb="FFF8696B"/>
      </colorScale>
    </cfRule>
    <cfRule type="expression" dxfId="613" priority="4912" stopIfTrue="1">
      <formula>$D$6="Да"</formula>
    </cfRule>
  </conditionalFormatting>
  <conditionalFormatting sqref="R665:R669">
    <cfRule type="expression" dxfId="612" priority="4885">
      <formula>$D$6="Нет"</formula>
    </cfRule>
    <cfRule type="expression" dxfId="611" priority="4887" stopIfTrue="1">
      <formula>$D$6="Да"</formula>
    </cfRule>
    <cfRule type="colorScale" priority="4886">
      <colorScale>
        <cfvo type="min"/>
        <cfvo type="percentile" val="50"/>
        <cfvo type="max"/>
        <color rgb="FF63BE7B"/>
        <color rgb="FFFFEB84"/>
        <color rgb="FFF8696B"/>
      </colorScale>
    </cfRule>
  </conditionalFormatting>
  <conditionalFormatting sqref="R677:R681">
    <cfRule type="expression" dxfId="610" priority="4797">
      <formula>$D$6="Нет"</formula>
    </cfRule>
    <cfRule type="colorScale" priority="4798">
      <colorScale>
        <cfvo type="min"/>
        <cfvo type="percentile" val="50"/>
        <cfvo type="max"/>
        <color rgb="FF63BE7B"/>
        <color rgb="FFFFEB84"/>
        <color rgb="FFF8696B"/>
      </colorScale>
    </cfRule>
    <cfRule type="expression" dxfId="609" priority="4799" stopIfTrue="1">
      <formula>$D$6="Да"</formula>
    </cfRule>
  </conditionalFormatting>
  <conditionalFormatting sqref="R689:R693">
    <cfRule type="expression" dxfId="608" priority="4763">
      <formula>$D$6="Нет"</formula>
    </cfRule>
    <cfRule type="colorScale" priority="4764">
      <colorScale>
        <cfvo type="min"/>
        <cfvo type="percentile" val="50"/>
        <cfvo type="max"/>
        <color rgb="FF63BE7B"/>
        <color rgb="FFFFEB84"/>
        <color rgb="FFF8696B"/>
      </colorScale>
    </cfRule>
    <cfRule type="expression" dxfId="607" priority="4765" stopIfTrue="1">
      <formula>$D$6="Да"</formula>
    </cfRule>
  </conditionalFormatting>
  <conditionalFormatting sqref="R701:R705">
    <cfRule type="colorScale" priority="4730">
      <colorScale>
        <cfvo type="min"/>
        <cfvo type="percentile" val="50"/>
        <cfvo type="max"/>
        <color rgb="FF63BE7B"/>
        <color rgb="FFFFEB84"/>
        <color rgb="FFF8696B"/>
      </colorScale>
    </cfRule>
    <cfRule type="expression" dxfId="606" priority="4731" stopIfTrue="1">
      <formula>$D$6="Да"</formula>
    </cfRule>
    <cfRule type="expression" dxfId="605" priority="4729">
      <formula>$D$6="Нет"</formula>
    </cfRule>
  </conditionalFormatting>
  <conditionalFormatting sqref="R713">
    <cfRule type="expression" dxfId="604" priority="156">
      <formula>$D$6="Нет"</formula>
    </cfRule>
    <cfRule type="expression" dxfId="603" priority="158" stopIfTrue="1">
      <formula>$D$6="Да"</formula>
    </cfRule>
    <cfRule type="colorScale" priority="157">
      <colorScale>
        <cfvo type="min"/>
        <cfvo type="percentile" val="50"/>
        <cfvo type="max"/>
        <color rgb="FF63BE7B"/>
        <color rgb="FFFFEB84"/>
        <color rgb="FFF8696B"/>
      </colorScale>
    </cfRule>
  </conditionalFormatting>
  <conditionalFormatting sqref="R714">
    <cfRule type="colorScale" priority="4586">
      <colorScale>
        <cfvo type="min"/>
        <cfvo type="percentile" val="50"/>
        <cfvo type="max"/>
        <color rgb="FF63BE7B"/>
        <color rgb="FFFFEB84"/>
        <color rgb="FFF8696B"/>
      </colorScale>
    </cfRule>
    <cfRule type="expression" dxfId="602" priority="4587" stopIfTrue="1">
      <formula>$D$6="Да"</formula>
    </cfRule>
  </conditionalFormatting>
  <conditionalFormatting sqref="R714:R716">
    <cfRule type="expression" dxfId="601" priority="4585">
      <formula>$D$6="Нет"</formula>
    </cfRule>
  </conditionalFormatting>
  <conditionalFormatting sqref="R715:R716 R712">
    <cfRule type="colorScale" priority="4633">
      <colorScale>
        <cfvo type="min"/>
        <cfvo type="percentile" val="50"/>
        <cfvo type="max"/>
        <color rgb="FF63BE7B"/>
        <color rgb="FFFFEB84"/>
        <color rgb="FFF8696B"/>
      </colorScale>
    </cfRule>
    <cfRule type="expression" dxfId="600" priority="4634" stopIfTrue="1">
      <formula>$D$6="Да"</formula>
    </cfRule>
  </conditionalFormatting>
  <conditionalFormatting sqref="R724:R728">
    <cfRule type="expression" dxfId="599" priority="4609" stopIfTrue="1">
      <formula>$D$6="Да"</formula>
    </cfRule>
    <cfRule type="expression" dxfId="598" priority="4607">
      <formula>$D$6="Нет"</formula>
    </cfRule>
    <cfRule type="colorScale" priority="4608">
      <colorScale>
        <cfvo type="min"/>
        <cfvo type="percentile" val="50"/>
        <cfvo type="max"/>
        <color rgb="FF63BE7B"/>
        <color rgb="FFFFEB84"/>
        <color rgb="FFF8696B"/>
      </colorScale>
    </cfRule>
  </conditionalFormatting>
  <conditionalFormatting sqref="R736:R740">
    <cfRule type="expression" dxfId="597" priority="4561">
      <formula>$D$6="Нет"</formula>
    </cfRule>
    <cfRule type="colorScale" priority="4562">
      <colorScale>
        <cfvo type="min"/>
        <cfvo type="percentile" val="50"/>
        <cfvo type="max"/>
        <color rgb="FF63BE7B"/>
        <color rgb="FFFFEB84"/>
        <color rgb="FFF8696B"/>
      </colorScale>
    </cfRule>
    <cfRule type="expression" dxfId="596" priority="4563" stopIfTrue="1">
      <formula>$D$6="Да"</formula>
    </cfRule>
  </conditionalFormatting>
  <conditionalFormatting sqref="R748:R752">
    <cfRule type="expression" dxfId="595" priority="4529" stopIfTrue="1">
      <formula>$D$6="Да"</formula>
    </cfRule>
    <cfRule type="colorScale" priority="4528">
      <colorScale>
        <cfvo type="min"/>
        <cfvo type="percentile" val="50"/>
        <cfvo type="max"/>
        <color rgb="FF63BE7B"/>
        <color rgb="FFFFEB84"/>
        <color rgb="FFF8696B"/>
      </colorScale>
    </cfRule>
    <cfRule type="expression" dxfId="594" priority="4527">
      <formula>$D$6="Нет"</formula>
    </cfRule>
  </conditionalFormatting>
  <conditionalFormatting sqref="R760:R764">
    <cfRule type="colorScale" priority="4494">
      <colorScale>
        <cfvo type="min"/>
        <cfvo type="percentile" val="50"/>
        <cfvo type="max"/>
        <color rgb="FF63BE7B"/>
        <color rgb="FFFFEB84"/>
        <color rgb="FFF8696B"/>
      </colorScale>
    </cfRule>
    <cfRule type="expression" dxfId="593" priority="4495" stopIfTrue="1">
      <formula>$D$6="Да"</formula>
    </cfRule>
    <cfRule type="expression" dxfId="592" priority="4493">
      <formula>$D$6="Нет"</formula>
    </cfRule>
  </conditionalFormatting>
  <conditionalFormatting sqref="R773:R774">
    <cfRule type="expression" dxfId="591" priority="4414" stopIfTrue="1">
      <formula>$D$6="Да"</formula>
    </cfRule>
    <cfRule type="colorScale" priority="4413">
      <colorScale>
        <cfvo type="min"/>
        <cfvo type="percentile" val="50"/>
        <cfvo type="max"/>
        <color rgb="FF63BE7B"/>
        <color rgb="FFFFEB84"/>
        <color rgb="FFF8696B"/>
      </colorScale>
    </cfRule>
  </conditionalFormatting>
  <conditionalFormatting sqref="R773:R776">
    <cfRule type="expression" dxfId="590" priority="4412">
      <formula>$D$6="Нет"</formula>
    </cfRule>
  </conditionalFormatting>
  <conditionalFormatting sqref="R775:R776 R772">
    <cfRule type="colorScale" priority="4460">
      <colorScale>
        <cfvo type="min"/>
        <cfvo type="percentile" val="50"/>
        <cfvo type="max"/>
        <color rgb="FF63BE7B"/>
        <color rgb="FFFFEB84"/>
        <color rgb="FFF8696B"/>
      </colorScale>
    </cfRule>
    <cfRule type="expression" dxfId="589" priority="4461" stopIfTrue="1">
      <formula>$D$6="Да"</formula>
    </cfRule>
  </conditionalFormatting>
  <conditionalFormatting sqref="R784:R788">
    <cfRule type="colorScale" priority="4435">
      <colorScale>
        <cfvo type="min"/>
        <cfvo type="percentile" val="50"/>
        <cfvo type="max"/>
        <color rgb="FF63BE7B"/>
        <color rgb="FFFFEB84"/>
        <color rgb="FFF8696B"/>
      </colorScale>
    </cfRule>
    <cfRule type="expression" dxfId="588" priority="4434">
      <formula>$D$6="Нет"</formula>
    </cfRule>
    <cfRule type="expression" dxfId="587" priority="4436" stopIfTrue="1">
      <formula>$D$6="Да"</formula>
    </cfRule>
  </conditionalFormatting>
  <conditionalFormatting sqref="R796:R800">
    <cfRule type="expression" dxfId="586" priority="4388">
      <formula>$D$6="Нет"</formula>
    </cfRule>
    <cfRule type="colorScale" priority="4389">
      <colorScale>
        <cfvo type="min"/>
        <cfvo type="percentile" val="50"/>
        <cfvo type="max"/>
        <color rgb="FF63BE7B"/>
        <color rgb="FFFFEB84"/>
        <color rgb="FFF8696B"/>
      </colorScale>
    </cfRule>
    <cfRule type="expression" dxfId="585" priority="4390" stopIfTrue="1">
      <formula>$D$6="Да"</formula>
    </cfRule>
  </conditionalFormatting>
  <conditionalFormatting sqref="R808:R812">
    <cfRule type="expression" dxfId="584" priority="4354">
      <formula>$D$6="Нет"</formula>
    </cfRule>
    <cfRule type="colorScale" priority="4355">
      <colorScale>
        <cfvo type="min"/>
        <cfvo type="percentile" val="50"/>
        <cfvo type="max"/>
        <color rgb="FF63BE7B"/>
        <color rgb="FFFFEB84"/>
        <color rgb="FFF8696B"/>
      </colorScale>
    </cfRule>
    <cfRule type="expression" dxfId="583" priority="4356" stopIfTrue="1">
      <formula>$D$6="Да"</formula>
    </cfRule>
  </conditionalFormatting>
  <conditionalFormatting sqref="R820:R824">
    <cfRule type="expression" dxfId="582" priority="4320">
      <formula>$D$6="Нет"</formula>
    </cfRule>
    <cfRule type="colorScale" priority="4321">
      <colorScale>
        <cfvo type="min"/>
        <cfvo type="percentile" val="50"/>
        <cfvo type="max"/>
        <color rgb="FF63BE7B"/>
        <color rgb="FFFFEB84"/>
        <color rgb="FFF8696B"/>
      </colorScale>
    </cfRule>
    <cfRule type="expression" dxfId="581" priority="4322" stopIfTrue="1">
      <formula>$D$6="Да"</formula>
    </cfRule>
  </conditionalFormatting>
  <conditionalFormatting sqref="R831:R835">
    <cfRule type="expression" dxfId="580" priority="4078" stopIfTrue="1">
      <formula>$D$6="Да"</formula>
    </cfRule>
    <cfRule type="colorScale" priority="4077">
      <colorScale>
        <cfvo type="min"/>
        <cfvo type="percentile" val="50"/>
        <cfvo type="max"/>
        <color rgb="FF63BE7B"/>
        <color rgb="FFFFEB84"/>
        <color rgb="FFF8696B"/>
      </colorScale>
    </cfRule>
    <cfRule type="expression" dxfId="579" priority="4076">
      <formula>$D$6="Нет"</formula>
    </cfRule>
  </conditionalFormatting>
  <conditionalFormatting sqref="R843:R847">
    <cfRule type="colorScale" priority="4043">
      <colorScale>
        <cfvo type="min"/>
        <cfvo type="percentile" val="50"/>
        <cfvo type="max"/>
        <color rgb="FF63BE7B"/>
        <color rgb="FFFFEB84"/>
        <color rgb="FFF8696B"/>
      </colorScale>
    </cfRule>
    <cfRule type="expression" dxfId="578" priority="4042">
      <formula>$D$6="Нет"</formula>
    </cfRule>
    <cfRule type="expression" dxfId="577" priority="4044" stopIfTrue="1">
      <formula>$D$6="Да"</formula>
    </cfRule>
  </conditionalFormatting>
  <conditionalFormatting sqref="R855:R859">
    <cfRule type="colorScale" priority="4009">
      <colorScale>
        <cfvo type="min"/>
        <cfvo type="percentile" val="50"/>
        <cfvo type="max"/>
        <color rgb="FF63BE7B"/>
        <color rgb="FFFFEB84"/>
        <color rgb="FFF8696B"/>
      </colorScale>
    </cfRule>
    <cfRule type="expression" dxfId="576" priority="4010" stopIfTrue="1">
      <formula>$D$6="Да"</formula>
    </cfRule>
    <cfRule type="expression" dxfId="575" priority="4008">
      <formula>$D$6="Нет"</formula>
    </cfRule>
  </conditionalFormatting>
  <conditionalFormatting sqref="R868:R872">
    <cfRule type="expression" dxfId="574" priority="3486">
      <formula>$D$6="Нет"</formula>
    </cfRule>
  </conditionalFormatting>
  <conditionalFormatting sqref="R870">
    <cfRule type="colorScale" priority="3487">
      <colorScale>
        <cfvo type="min"/>
        <cfvo type="percentile" val="50"/>
        <cfvo type="max"/>
        <color rgb="FF63BE7B"/>
        <color rgb="FFFFEB84"/>
        <color rgb="FFF8696B"/>
      </colorScale>
    </cfRule>
    <cfRule type="expression" dxfId="573" priority="3488" stopIfTrue="1">
      <formula>$D$6="Да"</formula>
    </cfRule>
  </conditionalFormatting>
  <conditionalFormatting sqref="R871:R872 R868:R869">
    <cfRule type="colorScale" priority="3534">
      <colorScale>
        <cfvo type="min"/>
        <cfvo type="percentile" val="50"/>
        <cfvo type="max"/>
        <color rgb="FF63BE7B"/>
        <color rgb="FFFFEB84"/>
        <color rgb="FFF8696B"/>
      </colorScale>
    </cfRule>
    <cfRule type="expression" dxfId="572" priority="3535" stopIfTrue="1">
      <formula>$D$6="Да"</formula>
    </cfRule>
  </conditionalFormatting>
  <conditionalFormatting sqref="R880:R884">
    <cfRule type="expression" dxfId="571" priority="3508">
      <formula>$D$6="Нет"</formula>
    </cfRule>
    <cfRule type="colorScale" priority="3509">
      <colorScale>
        <cfvo type="min"/>
        <cfvo type="percentile" val="50"/>
        <cfvo type="max"/>
        <color rgb="FF63BE7B"/>
        <color rgb="FFFFEB84"/>
        <color rgb="FFF8696B"/>
      </colorScale>
    </cfRule>
    <cfRule type="expression" dxfId="570" priority="3510" stopIfTrue="1">
      <formula>$D$6="Да"</formula>
    </cfRule>
  </conditionalFormatting>
  <conditionalFormatting sqref="R892:R896">
    <cfRule type="expression" dxfId="569" priority="3464" stopIfTrue="1">
      <formula>$D$6="Да"</formula>
    </cfRule>
    <cfRule type="colorScale" priority="3463">
      <colorScale>
        <cfvo type="min"/>
        <cfvo type="percentile" val="50"/>
        <cfvo type="max"/>
        <color rgb="FF63BE7B"/>
        <color rgb="FFFFEB84"/>
        <color rgb="FFF8696B"/>
      </colorScale>
    </cfRule>
    <cfRule type="expression" dxfId="568" priority="3462">
      <formula>$D$6="Нет"</formula>
    </cfRule>
  </conditionalFormatting>
  <conditionalFormatting sqref="R904:R908">
    <cfRule type="colorScale" priority="3429">
      <colorScale>
        <cfvo type="min"/>
        <cfvo type="percentile" val="50"/>
        <cfvo type="max"/>
        <color rgb="FF63BE7B"/>
        <color rgb="FFFFEB84"/>
        <color rgb="FFF8696B"/>
      </colorScale>
    </cfRule>
    <cfRule type="expression" dxfId="567" priority="3428">
      <formula>$D$6="Нет"</formula>
    </cfRule>
    <cfRule type="expression" dxfId="566" priority="3430" stopIfTrue="1">
      <formula>$D$6="Да"</formula>
    </cfRule>
  </conditionalFormatting>
  <conditionalFormatting sqref="R916:R920">
    <cfRule type="expression" dxfId="565" priority="3394">
      <formula>$D$6="Нет"</formula>
    </cfRule>
    <cfRule type="expression" dxfId="564" priority="3396" stopIfTrue="1">
      <formula>$D$6="Да"</formula>
    </cfRule>
    <cfRule type="colorScale" priority="3395">
      <colorScale>
        <cfvo type="min"/>
        <cfvo type="percentile" val="50"/>
        <cfvo type="max"/>
        <color rgb="FF63BE7B"/>
        <color rgb="FFFFEB84"/>
        <color rgb="FFF8696B"/>
      </colorScale>
    </cfRule>
  </conditionalFormatting>
  <conditionalFormatting sqref="R928:R929">
    <cfRule type="expression" dxfId="563" priority="3349" stopIfTrue="1">
      <formula>$D$6="Да"</formula>
    </cfRule>
    <cfRule type="colorScale" priority="3348">
      <colorScale>
        <cfvo type="min"/>
        <cfvo type="percentile" val="50"/>
        <cfvo type="max"/>
        <color rgb="FF63BE7B"/>
        <color rgb="FFFFEB84"/>
        <color rgb="FFF8696B"/>
      </colorScale>
    </cfRule>
  </conditionalFormatting>
  <conditionalFormatting sqref="R928:R931">
    <cfRule type="expression" dxfId="562" priority="3347">
      <formula>$D$6="Нет"</formula>
    </cfRule>
  </conditionalFormatting>
  <conditionalFormatting sqref="R930:R931 R927">
    <cfRule type="colorScale" priority="3361">
      <colorScale>
        <cfvo type="min"/>
        <cfvo type="percentile" val="50"/>
        <cfvo type="max"/>
        <color rgb="FF63BE7B"/>
        <color rgb="FFFFEB84"/>
        <color rgb="FFF8696B"/>
      </colorScale>
    </cfRule>
    <cfRule type="expression" dxfId="561" priority="3362" stopIfTrue="1">
      <formula>$D$6="Да"</formula>
    </cfRule>
  </conditionalFormatting>
  <conditionalFormatting sqref="R940:R944">
    <cfRule type="expression" dxfId="560" priority="3024">
      <formula>$D$6="Нет"</formula>
    </cfRule>
  </conditionalFormatting>
  <conditionalFormatting sqref="R942">
    <cfRule type="colorScale" priority="3025">
      <colorScale>
        <cfvo type="min"/>
        <cfvo type="percentile" val="50"/>
        <cfvo type="max"/>
        <color rgb="FF63BE7B"/>
        <color rgb="FFFFEB84"/>
        <color rgb="FFF8696B"/>
      </colorScale>
    </cfRule>
    <cfRule type="expression" dxfId="559" priority="3026" stopIfTrue="1">
      <formula>$D$6="Да"</formula>
    </cfRule>
  </conditionalFormatting>
  <conditionalFormatting sqref="R943:R944 R940:R941">
    <cfRule type="expression" dxfId="558" priority="3073" stopIfTrue="1">
      <formula>$D$6="Да"</formula>
    </cfRule>
    <cfRule type="colorScale" priority="3072">
      <colorScale>
        <cfvo type="min"/>
        <cfvo type="percentile" val="50"/>
        <cfvo type="max"/>
        <color rgb="FF63BE7B"/>
        <color rgb="FFFFEB84"/>
        <color rgb="FFF8696B"/>
      </colorScale>
    </cfRule>
  </conditionalFormatting>
  <conditionalFormatting sqref="R952:R956">
    <cfRule type="colorScale" priority="3047">
      <colorScale>
        <cfvo type="min"/>
        <cfvo type="percentile" val="50"/>
        <cfvo type="max"/>
        <color rgb="FF63BE7B"/>
        <color rgb="FFFFEB84"/>
        <color rgb="FFF8696B"/>
      </colorScale>
    </cfRule>
    <cfRule type="expression" dxfId="557" priority="3048" stopIfTrue="1">
      <formula>$D$6="Да"</formula>
    </cfRule>
    <cfRule type="expression" dxfId="556" priority="3046">
      <formula>$D$6="Нет"</formula>
    </cfRule>
  </conditionalFormatting>
  <conditionalFormatting sqref="R964:R968">
    <cfRule type="expression" dxfId="555" priority="3000">
      <formula>$D$6="Нет"</formula>
    </cfRule>
    <cfRule type="colorScale" priority="3001">
      <colorScale>
        <cfvo type="min"/>
        <cfvo type="percentile" val="50"/>
        <cfvo type="max"/>
        <color rgb="FF63BE7B"/>
        <color rgb="FFFFEB84"/>
        <color rgb="FFF8696B"/>
      </colorScale>
    </cfRule>
    <cfRule type="expression" dxfId="554" priority="3002" stopIfTrue="1">
      <formula>$D$6="Да"</formula>
    </cfRule>
  </conditionalFormatting>
  <conditionalFormatting sqref="R976:R980">
    <cfRule type="colorScale" priority="2967">
      <colorScale>
        <cfvo type="min"/>
        <cfvo type="percentile" val="50"/>
        <cfvo type="max"/>
        <color rgb="FF63BE7B"/>
        <color rgb="FFFFEB84"/>
        <color rgb="FFF8696B"/>
      </colorScale>
    </cfRule>
    <cfRule type="expression" dxfId="553" priority="2966">
      <formula>$D$6="Нет"</formula>
    </cfRule>
    <cfRule type="expression" dxfId="552" priority="2968" stopIfTrue="1">
      <formula>$D$6="Да"</formula>
    </cfRule>
  </conditionalFormatting>
  <conditionalFormatting sqref="R988:R992">
    <cfRule type="expression" dxfId="551" priority="2932">
      <formula>$D$6="Нет"</formula>
    </cfRule>
    <cfRule type="expression" dxfId="550" priority="2934" stopIfTrue="1">
      <formula>$D$6="Да"</formula>
    </cfRule>
    <cfRule type="colorScale" priority="2933">
      <colorScale>
        <cfvo type="min"/>
        <cfvo type="percentile" val="50"/>
        <cfvo type="max"/>
        <color rgb="FF63BE7B"/>
        <color rgb="FFFFEB84"/>
        <color rgb="FFF8696B"/>
      </colorScale>
    </cfRule>
  </conditionalFormatting>
  <conditionalFormatting sqref="R1000:R1001">
    <cfRule type="colorScale" priority="2886">
      <colorScale>
        <cfvo type="min"/>
        <cfvo type="percentile" val="50"/>
        <cfvo type="max"/>
        <color rgb="FF63BE7B"/>
        <color rgb="FFFFEB84"/>
        <color rgb="FFF8696B"/>
      </colorScale>
    </cfRule>
    <cfRule type="expression" dxfId="549" priority="2887" stopIfTrue="1">
      <formula>$D$6="Да"</formula>
    </cfRule>
  </conditionalFormatting>
  <conditionalFormatting sqref="R1000:R1003">
    <cfRule type="expression" dxfId="548" priority="2885">
      <formula>$D$6="Нет"</formula>
    </cfRule>
  </conditionalFormatting>
  <conditionalFormatting sqref="R1002:R1003 R999">
    <cfRule type="expression" dxfId="547" priority="2900" stopIfTrue="1">
      <formula>$D$6="Да"</formula>
    </cfRule>
    <cfRule type="colorScale" priority="2899">
      <colorScale>
        <cfvo type="min"/>
        <cfvo type="percentile" val="50"/>
        <cfvo type="max"/>
        <color rgb="FF63BE7B"/>
        <color rgb="FFFFEB84"/>
        <color rgb="FFF8696B"/>
      </colorScale>
    </cfRule>
  </conditionalFormatting>
  <conditionalFormatting sqref="R1010:R1014">
    <cfRule type="expression" dxfId="546" priority="2688">
      <formula>$D$6="Нет"</formula>
    </cfRule>
  </conditionalFormatting>
  <conditionalFormatting sqref="R1012">
    <cfRule type="colorScale" priority="2689">
      <colorScale>
        <cfvo type="min"/>
        <cfvo type="percentile" val="50"/>
        <cfvo type="max"/>
        <color rgb="FF63BE7B"/>
        <color rgb="FFFFEB84"/>
        <color rgb="FFF8696B"/>
      </colorScale>
    </cfRule>
    <cfRule type="expression" dxfId="545" priority="2690" stopIfTrue="1">
      <formula>$D$6="Да"</formula>
    </cfRule>
  </conditionalFormatting>
  <conditionalFormatting sqref="R1013:R1014 R1010:R1011">
    <cfRule type="colorScale" priority="2736">
      <colorScale>
        <cfvo type="min"/>
        <cfvo type="percentile" val="50"/>
        <cfvo type="max"/>
        <color rgb="FF63BE7B"/>
        <color rgb="FFFFEB84"/>
        <color rgb="FFF8696B"/>
      </colorScale>
    </cfRule>
    <cfRule type="expression" dxfId="544" priority="2737" stopIfTrue="1">
      <formula>$D$6="Да"</formula>
    </cfRule>
  </conditionalFormatting>
  <conditionalFormatting sqref="R1022:R1026">
    <cfRule type="expression" dxfId="543" priority="2710">
      <formula>$D$6="Нет"</formula>
    </cfRule>
    <cfRule type="expression" dxfId="542" priority="2712" stopIfTrue="1">
      <formula>$D$6="Да"</formula>
    </cfRule>
    <cfRule type="colorScale" priority="2711">
      <colorScale>
        <cfvo type="min"/>
        <cfvo type="percentile" val="50"/>
        <cfvo type="max"/>
        <color rgb="FF63BE7B"/>
        <color rgb="FFFFEB84"/>
        <color rgb="FFF8696B"/>
      </colorScale>
    </cfRule>
  </conditionalFormatting>
  <conditionalFormatting sqref="R1034:R1038">
    <cfRule type="expression" dxfId="541" priority="2666" stopIfTrue="1">
      <formula>$D$6="Да"</formula>
    </cfRule>
    <cfRule type="expression" dxfId="540" priority="2664">
      <formula>$D$6="Нет"</formula>
    </cfRule>
    <cfRule type="colorScale" priority="2665">
      <colorScale>
        <cfvo type="min"/>
        <cfvo type="percentile" val="50"/>
        <cfvo type="max"/>
        <color rgb="FF63BE7B"/>
        <color rgb="FFFFEB84"/>
        <color rgb="FFF8696B"/>
      </colorScale>
    </cfRule>
  </conditionalFormatting>
  <conditionalFormatting sqref="R1046:R1050">
    <cfRule type="expression" dxfId="539" priority="2632" stopIfTrue="1">
      <formula>$D$6="Да"</formula>
    </cfRule>
    <cfRule type="colorScale" priority="2631">
      <colorScale>
        <cfvo type="min"/>
        <cfvo type="percentile" val="50"/>
        <cfvo type="max"/>
        <color rgb="FF63BE7B"/>
        <color rgb="FFFFEB84"/>
        <color rgb="FFF8696B"/>
      </colorScale>
    </cfRule>
    <cfRule type="expression" dxfId="538" priority="2630">
      <formula>$D$6="Нет"</formula>
    </cfRule>
  </conditionalFormatting>
  <conditionalFormatting sqref="R1059:R1063">
    <cfRule type="colorScale" priority="2597">
      <colorScale>
        <cfvo type="min"/>
        <cfvo type="percentile" val="50"/>
        <cfvo type="max"/>
        <color rgb="FF63BE7B"/>
        <color rgb="FFFFEB84"/>
        <color rgb="FFF8696B"/>
      </colorScale>
    </cfRule>
    <cfRule type="expression" dxfId="537" priority="2596">
      <formula>$D$6="Нет"</formula>
    </cfRule>
    <cfRule type="expression" dxfId="536" priority="2598" stopIfTrue="1">
      <formula>$D$6="Да"</formula>
    </cfRule>
  </conditionalFormatting>
  <conditionalFormatting sqref="R1071:R1072">
    <cfRule type="colorScale" priority="2550">
      <colorScale>
        <cfvo type="min"/>
        <cfvo type="percentile" val="50"/>
        <cfvo type="max"/>
        <color rgb="FF63BE7B"/>
        <color rgb="FFFFEB84"/>
        <color rgb="FFF8696B"/>
      </colorScale>
    </cfRule>
    <cfRule type="expression" dxfId="535" priority="2551" stopIfTrue="1">
      <formula>$D$6="Да"</formula>
    </cfRule>
  </conditionalFormatting>
  <conditionalFormatting sqref="R1071:R1074">
    <cfRule type="expression" dxfId="534" priority="2549">
      <formula>$D$6="Нет"</formula>
    </cfRule>
  </conditionalFormatting>
  <conditionalFormatting sqref="R1073:R1074 R1070">
    <cfRule type="colorScale" priority="2563">
      <colorScale>
        <cfvo type="min"/>
        <cfvo type="percentile" val="50"/>
        <cfvo type="max"/>
        <color rgb="FF63BE7B"/>
        <color rgb="FFFFEB84"/>
        <color rgb="FFF8696B"/>
      </colorScale>
    </cfRule>
    <cfRule type="expression" dxfId="533" priority="2564" stopIfTrue="1">
      <formula>$D$6="Да"</formula>
    </cfRule>
  </conditionalFormatting>
  <conditionalFormatting sqref="R1081:R1085">
    <cfRule type="expression" dxfId="532" priority="2149" stopIfTrue="1">
      <formula>$D$6="Да"</formula>
    </cfRule>
    <cfRule type="colorScale" priority="2148">
      <colorScale>
        <cfvo type="min"/>
        <cfvo type="percentile" val="50"/>
        <cfvo type="max"/>
        <color rgb="FF63BE7B"/>
        <color rgb="FFFFEB84"/>
        <color rgb="FFF8696B"/>
      </colorScale>
    </cfRule>
    <cfRule type="expression" dxfId="531" priority="2147">
      <formula>$D$6="Нет"</formula>
    </cfRule>
  </conditionalFormatting>
  <conditionalFormatting sqref="R1093:R1094">
    <cfRule type="colorScale" priority="2101">
      <colorScale>
        <cfvo type="min"/>
        <cfvo type="percentile" val="50"/>
        <cfvo type="max"/>
        <color rgb="FF63BE7B"/>
        <color rgb="FFFFEB84"/>
        <color rgb="FFF8696B"/>
      </colorScale>
    </cfRule>
    <cfRule type="expression" dxfId="530" priority="2102" stopIfTrue="1">
      <formula>$D$6="Да"</formula>
    </cfRule>
  </conditionalFormatting>
  <conditionalFormatting sqref="R1093:R1096">
    <cfRule type="expression" dxfId="529" priority="2100">
      <formula>$D$6="Нет"</formula>
    </cfRule>
  </conditionalFormatting>
  <conditionalFormatting sqref="R1095:R1096 R1092">
    <cfRule type="colorScale" priority="2114">
      <colorScale>
        <cfvo type="min"/>
        <cfvo type="percentile" val="50"/>
        <cfvo type="max"/>
        <color rgb="FF63BE7B"/>
        <color rgb="FFFFEB84"/>
        <color rgb="FFF8696B"/>
      </colorScale>
    </cfRule>
    <cfRule type="expression" dxfId="528" priority="2115" stopIfTrue="1">
      <formula>$D$6="Да"</formula>
    </cfRule>
  </conditionalFormatting>
  <conditionalFormatting sqref="R1103:R1107">
    <cfRule type="expression" dxfId="527" priority="2034">
      <formula>$D$6="Нет"</formula>
    </cfRule>
    <cfRule type="colorScale" priority="2035">
      <colorScale>
        <cfvo type="min"/>
        <cfvo type="percentile" val="50"/>
        <cfvo type="max"/>
        <color rgb="FF63BE7B"/>
        <color rgb="FFFFEB84"/>
        <color rgb="FFF8696B"/>
      </colorScale>
    </cfRule>
    <cfRule type="expression" dxfId="526" priority="2036" stopIfTrue="1">
      <formula>$D$6="Да"</formula>
    </cfRule>
  </conditionalFormatting>
  <conditionalFormatting sqref="R1115:R1116">
    <cfRule type="expression" dxfId="525" priority="1989" stopIfTrue="1">
      <formula>$D$6="Да"</formula>
    </cfRule>
    <cfRule type="colorScale" priority="1988">
      <colorScale>
        <cfvo type="min"/>
        <cfvo type="percentile" val="50"/>
        <cfvo type="max"/>
        <color rgb="FF63BE7B"/>
        <color rgb="FFFFEB84"/>
        <color rgb="FFF8696B"/>
      </colorScale>
    </cfRule>
  </conditionalFormatting>
  <conditionalFormatting sqref="R1115:R1118">
    <cfRule type="expression" dxfId="524" priority="1987">
      <formula>$D$6="Нет"</formula>
    </cfRule>
  </conditionalFormatting>
  <conditionalFormatting sqref="R1117:R1118 R1114">
    <cfRule type="expression" dxfId="523" priority="2002" stopIfTrue="1">
      <formula>$D$6="Да"</formula>
    </cfRule>
    <cfRule type="colorScale" priority="2001">
      <colorScale>
        <cfvo type="min"/>
        <cfvo type="percentile" val="50"/>
        <cfvo type="max"/>
        <color rgb="FF63BE7B"/>
        <color rgb="FFFFEB84"/>
        <color rgb="FFF8696B"/>
      </colorScale>
    </cfRule>
  </conditionalFormatting>
  <conditionalFormatting sqref="R1125:R1129">
    <cfRule type="expression" dxfId="522" priority="1921">
      <formula>$D$6="Нет"</formula>
    </cfRule>
    <cfRule type="colorScale" priority="1922">
      <colorScale>
        <cfvo type="min"/>
        <cfvo type="percentile" val="50"/>
        <cfvo type="max"/>
        <color rgb="FF63BE7B"/>
        <color rgb="FFFFEB84"/>
        <color rgb="FFF8696B"/>
      </colorScale>
    </cfRule>
    <cfRule type="expression" dxfId="521" priority="1923" stopIfTrue="1">
      <formula>$D$6="Да"</formula>
    </cfRule>
  </conditionalFormatting>
  <conditionalFormatting sqref="R1137:R1138">
    <cfRule type="colorScale" priority="1875">
      <colorScale>
        <cfvo type="min"/>
        <cfvo type="percentile" val="50"/>
        <cfvo type="max"/>
        <color rgb="FF63BE7B"/>
        <color rgb="FFFFEB84"/>
        <color rgb="FFF8696B"/>
      </colorScale>
    </cfRule>
    <cfRule type="expression" dxfId="520" priority="1876" stopIfTrue="1">
      <formula>$D$6="Да"</formula>
    </cfRule>
    <cfRule type="expression" dxfId="519" priority="1874">
      <formula>$D$6="Нет"</formula>
    </cfRule>
  </conditionalFormatting>
  <conditionalFormatting sqref="R1139:R1140 R1136">
    <cfRule type="expression" dxfId="518" priority="1889" stopIfTrue="1">
      <formula>$D$6="Да"</formula>
    </cfRule>
    <cfRule type="colorScale" priority="1888">
      <colorScale>
        <cfvo type="min"/>
        <cfvo type="percentile" val="50"/>
        <cfvo type="max"/>
        <color rgb="FF63BE7B"/>
        <color rgb="FFFFEB84"/>
        <color rgb="FFF8696B"/>
      </colorScale>
    </cfRule>
  </conditionalFormatting>
  <conditionalFormatting sqref="R1147:R1151">
    <cfRule type="expression" dxfId="517" priority="1810" stopIfTrue="1">
      <formula>$D$6="Да"</formula>
    </cfRule>
    <cfRule type="colorScale" priority="1809">
      <colorScale>
        <cfvo type="min"/>
        <cfvo type="percentile" val="50"/>
        <cfvo type="max"/>
        <color rgb="FF63BE7B"/>
        <color rgb="FFFFEB84"/>
        <color rgb="FFF8696B"/>
      </colorScale>
    </cfRule>
    <cfRule type="expression" dxfId="516" priority="1808">
      <formula>$D$6="Нет"</formula>
    </cfRule>
  </conditionalFormatting>
  <conditionalFormatting sqref="R1159:R1160">
    <cfRule type="expression" dxfId="515" priority="1761">
      <formula>$D$6="Нет"</formula>
    </cfRule>
    <cfRule type="expression" dxfId="514" priority="1763" stopIfTrue="1">
      <formula>$D$6="Да"</formula>
    </cfRule>
    <cfRule type="colorScale" priority="1762">
      <colorScale>
        <cfvo type="min"/>
        <cfvo type="percentile" val="50"/>
        <cfvo type="max"/>
        <color rgb="FF63BE7B"/>
        <color rgb="FFFFEB84"/>
        <color rgb="FFF8696B"/>
      </colorScale>
    </cfRule>
  </conditionalFormatting>
  <conditionalFormatting sqref="R1161:R1162 R1158">
    <cfRule type="expression" dxfId="513" priority="1774">
      <formula>$D$6="Нет"</formula>
    </cfRule>
    <cfRule type="colorScale" priority="1775">
      <colorScale>
        <cfvo type="min"/>
        <cfvo type="percentile" val="50"/>
        <cfvo type="max"/>
        <color rgb="FF63BE7B"/>
        <color rgb="FFFFEB84"/>
        <color rgb="FFF8696B"/>
      </colorScale>
    </cfRule>
    <cfRule type="expression" dxfId="512" priority="1776" stopIfTrue="1">
      <formula>$D$6="Да"</formula>
    </cfRule>
  </conditionalFormatting>
  <conditionalFormatting sqref="R1171:R1175">
    <cfRule type="expression" dxfId="511" priority="1695">
      <formula>$D$6="Нет"</formula>
    </cfRule>
    <cfRule type="expression" dxfId="510" priority="1697" stopIfTrue="1">
      <formula>$D$6="Да"</formula>
    </cfRule>
    <cfRule type="colorScale" priority="1696">
      <colorScale>
        <cfvo type="min"/>
        <cfvo type="percentile" val="50"/>
        <cfvo type="max"/>
        <color rgb="FF63BE7B"/>
        <color rgb="FFFFEB84"/>
        <color rgb="FFF8696B"/>
      </colorScale>
    </cfRule>
  </conditionalFormatting>
  <conditionalFormatting sqref="R1183:R1184">
    <cfRule type="expression" dxfId="509" priority="45" stopIfTrue="1">
      <formula>$D$6="Да"</formula>
    </cfRule>
    <cfRule type="expression" dxfId="508" priority="43">
      <formula>$D$6="Нет"</formula>
    </cfRule>
    <cfRule type="colorScale" priority="44">
      <colorScale>
        <cfvo type="min"/>
        <cfvo type="percentile" val="50"/>
        <cfvo type="max"/>
        <color rgb="FF63BE7B"/>
        <color rgb="FFFFEB84"/>
        <color rgb="FFF8696B"/>
      </colorScale>
    </cfRule>
  </conditionalFormatting>
  <conditionalFormatting sqref="R1185:R1186 R1182">
    <cfRule type="colorScale" priority="57">
      <colorScale>
        <cfvo type="min"/>
        <cfvo type="percentile" val="50"/>
        <cfvo type="max"/>
        <color rgb="FF63BE7B"/>
        <color rgb="FFFFEB84"/>
        <color rgb="FFF8696B"/>
      </colorScale>
    </cfRule>
    <cfRule type="expression" dxfId="507" priority="56">
      <formula>$D$6="Нет"</formula>
    </cfRule>
    <cfRule type="expression" dxfId="506" priority="58" stopIfTrue="1">
      <formula>$D$6="Да"</formula>
    </cfRule>
  </conditionalFormatting>
  <conditionalFormatting sqref="R1194:R1195">
    <cfRule type="colorScale" priority="1649">
      <colorScale>
        <cfvo type="min"/>
        <cfvo type="percentile" val="50"/>
        <cfvo type="max"/>
        <color rgb="FF63BE7B"/>
        <color rgb="FFFFEB84"/>
        <color rgb="FFF8696B"/>
      </colorScale>
    </cfRule>
    <cfRule type="expression" dxfId="505" priority="1648">
      <formula>$D$6="Нет"</formula>
    </cfRule>
    <cfRule type="expression" dxfId="504" priority="1650" stopIfTrue="1">
      <formula>$D$6="Да"</formula>
    </cfRule>
  </conditionalFormatting>
  <conditionalFormatting sqref="R1196:R1197 R1193">
    <cfRule type="expression" dxfId="503" priority="1661">
      <formula>$D$6="Нет"</formula>
    </cfRule>
    <cfRule type="expression" dxfId="502" priority="1663" stopIfTrue="1">
      <formula>$D$6="Да"</formula>
    </cfRule>
    <cfRule type="colorScale" priority="1662">
      <colorScale>
        <cfvo type="min"/>
        <cfvo type="percentile" val="50"/>
        <cfvo type="max"/>
        <color rgb="FF63BE7B"/>
        <color rgb="FFFFEB84"/>
        <color rgb="FFF8696B"/>
      </colorScale>
    </cfRule>
  </conditionalFormatting>
  <conditionalFormatting sqref="R1204:R1208">
    <cfRule type="expression" dxfId="501" priority="1584" stopIfTrue="1">
      <formula>$D$6="Да"</formula>
    </cfRule>
    <cfRule type="colorScale" priority="1583">
      <colorScale>
        <cfvo type="min"/>
        <cfvo type="percentile" val="50"/>
        <cfvo type="max"/>
        <color rgb="FF63BE7B"/>
        <color rgb="FFFFEB84"/>
        <color rgb="FFF8696B"/>
      </colorScale>
    </cfRule>
    <cfRule type="expression" dxfId="500" priority="1582">
      <formula>$D$6="Нет"</formula>
    </cfRule>
  </conditionalFormatting>
  <conditionalFormatting sqref="R1218:R1219">
    <cfRule type="colorScale" priority="1536">
      <colorScale>
        <cfvo type="min"/>
        <cfvo type="percentile" val="50"/>
        <cfvo type="max"/>
        <color rgb="FF63BE7B"/>
        <color rgb="FFFFEB84"/>
        <color rgb="FFF8696B"/>
      </colorScale>
    </cfRule>
    <cfRule type="expression" dxfId="499" priority="1537" stopIfTrue="1">
      <formula>$D$6="Да"</formula>
    </cfRule>
    <cfRule type="expression" dxfId="498" priority="1535">
      <formula>$D$6="Нет"</formula>
    </cfRule>
  </conditionalFormatting>
  <conditionalFormatting sqref="R1220:R1221 R1217">
    <cfRule type="expression" dxfId="497" priority="1548">
      <formula>$D$6="Нет"</formula>
    </cfRule>
    <cfRule type="colorScale" priority="1549">
      <colorScale>
        <cfvo type="min"/>
        <cfvo type="percentile" val="50"/>
        <cfvo type="max"/>
        <color rgb="FF63BE7B"/>
        <color rgb="FFFFEB84"/>
        <color rgb="FFF8696B"/>
      </colorScale>
    </cfRule>
    <cfRule type="expression" dxfId="496" priority="1550" stopIfTrue="1">
      <formula>$D$6="Да"</formula>
    </cfRule>
  </conditionalFormatting>
  <conditionalFormatting sqref="R1228:R1232">
    <cfRule type="expression" dxfId="495" priority="1469">
      <formula>$D$6="Нет"</formula>
    </cfRule>
    <cfRule type="expression" dxfId="494" priority="1471" stopIfTrue="1">
      <formula>$D$6="Да"</formula>
    </cfRule>
    <cfRule type="colorScale" priority="1470">
      <colorScale>
        <cfvo type="min"/>
        <cfvo type="percentile" val="50"/>
        <cfvo type="max"/>
        <color rgb="FF63BE7B"/>
        <color rgb="FFFFEB84"/>
        <color rgb="FFF8696B"/>
      </colorScale>
    </cfRule>
  </conditionalFormatting>
  <conditionalFormatting sqref="R1240:R1241">
    <cfRule type="expression" dxfId="493" priority="1424" stopIfTrue="1">
      <formula>$D$6="Да"</formula>
    </cfRule>
    <cfRule type="expression" dxfId="492" priority="1422">
      <formula>$D$6="Нет"</formula>
    </cfRule>
    <cfRule type="colorScale" priority="1423">
      <colorScale>
        <cfvo type="min"/>
        <cfvo type="percentile" val="50"/>
        <cfvo type="max"/>
        <color rgb="FF63BE7B"/>
        <color rgb="FFFFEB84"/>
        <color rgb="FFF8696B"/>
      </colorScale>
    </cfRule>
  </conditionalFormatting>
  <conditionalFormatting sqref="R1242:R1243 R1239">
    <cfRule type="expression" dxfId="491" priority="1437" stopIfTrue="1">
      <formula>$D$6="Да"</formula>
    </cfRule>
    <cfRule type="colorScale" priority="1436">
      <colorScale>
        <cfvo type="min"/>
        <cfvo type="percentile" val="50"/>
        <cfvo type="max"/>
        <color rgb="FF63BE7B"/>
        <color rgb="FFFFEB84"/>
        <color rgb="FFF8696B"/>
      </colorScale>
    </cfRule>
    <cfRule type="expression" dxfId="490" priority="1435">
      <formula>$D$6="Нет"</formula>
    </cfRule>
  </conditionalFormatting>
  <conditionalFormatting sqref="R1251:R1252">
    <cfRule type="expression" dxfId="489" priority="1114" stopIfTrue="1">
      <formula>$D$6="Да"</formula>
    </cfRule>
    <cfRule type="colorScale" priority="1113">
      <colorScale>
        <cfvo type="min"/>
        <cfvo type="percentile" val="50"/>
        <cfvo type="max"/>
        <color rgb="FF63BE7B"/>
        <color rgb="FFFFEB84"/>
        <color rgb="FFF8696B"/>
      </colorScale>
    </cfRule>
    <cfRule type="expression" dxfId="488" priority="1112">
      <formula>$D$6="Нет"</formula>
    </cfRule>
  </conditionalFormatting>
  <conditionalFormatting sqref="R1253:R1254 R1250">
    <cfRule type="expression" dxfId="487" priority="1127" stopIfTrue="1">
      <formula>$D$6="Да"</formula>
    </cfRule>
    <cfRule type="colorScale" priority="1126">
      <colorScale>
        <cfvo type="min"/>
        <cfvo type="percentile" val="50"/>
        <cfvo type="max"/>
        <color rgb="FF63BE7B"/>
        <color rgb="FFFFEB84"/>
        <color rgb="FFF8696B"/>
      </colorScale>
    </cfRule>
    <cfRule type="expression" dxfId="486" priority="1125">
      <formula>$D$6="Нет"</formula>
    </cfRule>
  </conditionalFormatting>
  <conditionalFormatting sqref="R1261:R1265">
    <cfRule type="expression" dxfId="485" priority="1069" stopIfTrue="1">
      <formula>$D$6="Да"</formula>
    </cfRule>
    <cfRule type="colorScale" priority="1068">
      <colorScale>
        <cfvo type="min"/>
        <cfvo type="percentile" val="50"/>
        <cfvo type="max"/>
        <color rgb="FF63BE7B"/>
        <color rgb="FFFFEB84"/>
        <color rgb="FFF8696B"/>
      </colorScale>
    </cfRule>
    <cfRule type="expression" dxfId="484" priority="1067">
      <formula>$D$6="Нет"</formula>
    </cfRule>
  </conditionalFormatting>
  <conditionalFormatting sqref="R1273:R1274">
    <cfRule type="colorScale" priority="1021">
      <colorScale>
        <cfvo type="min"/>
        <cfvo type="percentile" val="50"/>
        <cfvo type="max"/>
        <color rgb="FF63BE7B"/>
        <color rgb="FFFFEB84"/>
        <color rgb="FFF8696B"/>
      </colorScale>
    </cfRule>
    <cfRule type="expression" dxfId="483" priority="1020">
      <formula>$D$6="Нет"</formula>
    </cfRule>
    <cfRule type="expression" dxfId="482" priority="1022" stopIfTrue="1">
      <formula>$D$6="Да"</formula>
    </cfRule>
  </conditionalFormatting>
  <conditionalFormatting sqref="R1275:R1276 R1272">
    <cfRule type="colorScale" priority="1034">
      <colorScale>
        <cfvo type="min"/>
        <cfvo type="percentile" val="50"/>
        <cfvo type="max"/>
        <color rgb="FF63BE7B"/>
        <color rgb="FFFFEB84"/>
        <color rgb="FFF8696B"/>
      </colorScale>
    </cfRule>
    <cfRule type="expression" dxfId="481" priority="1033">
      <formula>$D$6="Нет"</formula>
    </cfRule>
    <cfRule type="expression" dxfId="480" priority="1035" stopIfTrue="1">
      <formula>$D$6="Да"</formula>
    </cfRule>
  </conditionalFormatting>
  <conditionalFormatting sqref="R1284:R1285">
    <cfRule type="expression" dxfId="479" priority="941">
      <formula>$D$6="Нет"</formula>
    </cfRule>
    <cfRule type="expression" dxfId="478" priority="943" stopIfTrue="1">
      <formula>$D$6="Да"</formula>
    </cfRule>
    <cfRule type="colorScale" priority="942">
      <colorScale>
        <cfvo type="min"/>
        <cfvo type="percentile" val="50"/>
        <cfvo type="max"/>
        <color rgb="FF63BE7B"/>
        <color rgb="FFFFEB84"/>
        <color rgb="FFF8696B"/>
      </colorScale>
    </cfRule>
  </conditionalFormatting>
  <conditionalFormatting sqref="R1286:R1287 R1283">
    <cfRule type="expression" dxfId="477" priority="956" stopIfTrue="1">
      <formula>$D$6="Да"</formula>
    </cfRule>
    <cfRule type="colorScale" priority="955">
      <colorScale>
        <cfvo type="min"/>
        <cfvo type="percentile" val="50"/>
        <cfvo type="max"/>
        <color rgb="FF63BE7B"/>
        <color rgb="FFFFEB84"/>
        <color rgb="FFF8696B"/>
      </colorScale>
    </cfRule>
    <cfRule type="expression" dxfId="476" priority="954">
      <formula>$D$6="Нет"</formula>
    </cfRule>
  </conditionalFormatting>
  <conditionalFormatting sqref="R1294:R1298">
    <cfRule type="expression" dxfId="475" priority="898" stopIfTrue="1">
      <formula>$D$6="Да"</formula>
    </cfRule>
    <cfRule type="expression" dxfId="474" priority="896">
      <formula>$D$6="Нет"</formula>
    </cfRule>
    <cfRule type="colorScale" priority="897">
      <colorScale>
        <cfvo type="min"/>
        <cfvo type="percentile" val="50"/>
        <cfvo type="max"/>
        <color rgb="FF63BE7B"/>
        <color rgb="FFFFEB84"/>
        <color rgb="FFF8696B"/>
      </colorScale>
    </cfRule>
  </conditionalFormatting>
  <conditionalFormatting sqref="R1306:R1307">
    <cfRule type="expression" dxfId="473" priority="849">
      <formula>$D$6="Нет"</formula>
    </cfRule>
    <cfRule type="colorScale" priority="850">
      <colorScale>
        <cfvo type="min"/>
        <cfvo type="percentile" val="50"/>
        <cfvo type="max"/>
        <color rgb="FF63BE7B"/>
        <color rgb="FFFFEB84"/>
        <color rgb="FFF8696B"/>
      </colorScale>
    </cfRule>
    <cfRule type="expression" dxfId="472" priority="851" stopIfTrue="1">
      <formula>$D$6="Да"</formula>
    </cfRule>
  </conditionalFormatting>
  <conditionalFormatting sqref="R1308:R1309 R1305">
    <cfRule type="colorScale" priority="863">
      <colorScale>
        <cfvo type="min"/>
        <cfvo type="percentile" val="50"/>
        <cfvo type="max"/>
        <color rgb="FF63BE7B"/>
        <color rgb="FFFFEB84"/>
        <color rgb="FFF8696B"/>
      </colorScale>
    </cfRule>
    <cfRule type="expression" dxfId="471" priority="864" stopIfTrue="1">
      <formula>$D$6="Да"</formula>
    </cfRule>
    <cfRule type="expression" dxfId="470" priority="862">
      <formula>$D$6="Нет"</formula>
    </cfRule>
  </conditionalFormatting>
  <conditionalFormatting sqref="R1317:R1318">
    <cfRule type="expression" dxfId="469" priority="770">
      <formula>$D$6="Нет"</formula>
    </cfRule>
    <cfRule type="colorScale" priority="771">
      <colorScale>
        <cfvo type="min"/>
        <cfvo type="percentile" val="50"/>
        <cfvo type="max"/>
        <color rgb="FF63BE7B"/>
        <color rgb="FFFFEB84"/>
        <color rgb="FFF8696B"/>
      </colorScale>
    </cfRule>
    <cfRule type="expression" dxfId="468" priority="772" stopIfTrue="1">
      <formula>$D$6="Да"</formula>
    </cfRule>
  </conditionalFormatting>
  <conditionalFormatting sqref="R1319:R1320 R1316">
    <cfRule type="expression" dxfId="467" priority="783">
      <formula>$D$6="Нет"</formula>
    </cfRule>
    <cfRule type="colorScale" priority="784">
      <colorScale>
        <cfvo type="min"/>
        <cfvo type="percentile" val="50"/>
        <cfvo type="max"/>
        <color rgb="FF63BE7B"/>
        <color rgb="FFFFEB84"/>
        <color rgb="FFF8696B"/>
      </colorScale>
    </cfRule>
    <cfRule type="expression" dxfId="466" priority="785" stopIfTrue="1">
      <formula>$D$6="Да"</formula>
    </cfRule>
  </conditionalFormatting>
  <conditionalFormatting sqref="R1329:R1333">
    <cfRule type="expression" dxfId="465" priority="727" stopIfTrue="1">
      <formula>$D$6="Да"</formula>
    </cfRule>
    <cfRule type="colorScale" priority="726">
      <colorScale>
        <cfvo type="min"/>
        <cfvo type="percentile" val="50"/>
        <cfvo type="max"/>
        <color rgb="FF63BE7B"/>
        <color rgb="FFFFEB84"/>
        <color rgb="FFF8696B"/>
      </colorScale>
    </cfRule>
    <cfRule type="expression" dxfId="464" priority="725">
      <formula>$D$6="Нет"</formula>
    </cfRule>
  </conditionalFormatting>
  <conditionalFormatting sqref="R1341:R1342">
    <cfRule type="expression" dxfId="463" priority="678">
      <formula>$D$6="Нет"</formula>
    </cfRule>
    <cfRule type="expression" dxfId="462" priority="680" stopIfTrue="1">
      <formula>$D$6="Да"</formula>
    </cfRule>
    <cfRule type="colorScale" priority="679">
      <colorScale>
        <cfvo type="min"/>
        <cfvo type="percentile" val="50"/>
        <cfvo type="max"/>
        <color rgb="FF63BE7B"/>
        <color rgb="FFFFEB84"/>
        <color rgb="FFF8696B"/>
      </colorScale>
    </cfRule>
  </conditionalFormatting>
  <conditionalFormatting sqref="R1343:R1344 R1340">
    <cfRule type="colorScale" priority="692">
      <colorScale>
        <cfvo type="min"/>
        <cfvo type="percentile" val="50"/>
        <cfvo type="max"/>
        <color rgb="FF63BE7B"/>
        <color rgb="FFFFEB84"/>
        <color rgb="FFF8696B"/>
      </colorScale>
    </cfRule>
    <cfRule type="expression" dxfId="461" priority="693" stopIfTrue="1">
      <formula>$D$6="Да"</formula>
    </cfRule>
    <cfRule type="expression" dxfId="460" priority="691">
      <formula>$D$6="Нет"</formula>
    </cfRule>
  </conditionalFormatting>
  <conditionalFormatting sqref="R1352:R1353">
    <cfRule type="expression" dxfId="459" priority="599">
      <formula>$D$6="Нет"</formula>
    </cfRule>
    <cfRule type="colorScale" priority="600">
      <colorScale>
        <cfvo type="min"/>
        <cfvo type="percentile" val="50"/>
        <cfvo type="max"/>
        <color rgb="FF63BE7B"/>
        <color rgb="FFFFEB84"/>
        <color rgb="FFF8696B"/>
      </colorScale>
    </cfRule>
    <cfRule type="expression" dxfId="458" priority="601" stopIfTrue="1">
      <formula>$D$6="Да"</formula>
    </cfRule>
  </conditionalFormatting>
  <conditionalFormatting sqref="R1354:R1355 R1351">
    <cfRule type="expression" dxfId="457" priority="612">
      <formula>$D$6="Нет"</formula>
    </cfRule>
    <cfRule type="colorScale" priority="613">
      <colorScale>
        <cfvo type="min"/>
        <cfvo type="percentile" val="50"/>
        <cfvo type="max"/>
        <color rgb="FF63BE7B"/>
        <color rgb="FFFFEB84"/>
        <color rgb="FFF8696B"/>
      </colorScale>
    </cfRule>
    <cfRule type="expression" dxfId="456" priority="614" stopIfTrue="1">
      <formula>$D$6="Да"</formula>
    </cfRule>
  </conditionalFormatting>
  <conditionalFormatting sqref="R9:S13">
    <cfRule type="expression" dxfId="455" priority="9119">
      <formula>$D$6="Нет"</formula>
    </cfRule>
  </conditionalFormatting>
  <conditionalFormatting sqref="S6">
    <cfRule type="expression" dxfId="454" priority="9109">
      <formula>$D$6="Нет"</formula>
    </cfRule>
    <cfRule type="colorScale" priority="9110">
      <colorScale>
        <cfvo type="num" val="0"/>
        <cfvo type="num" val="3"/>
        <cfvo type="num" val="5"/>
        <color rgb="FF63BE7B"/>
        <color rgb="FFFFEB84"/>
        <color rgb="FFF8696B"/>
      </colorScale>
    </cfRule>
    <cfRule type="expression" dxfId="453" priority="9111" stopIfTrue="1">
      <formula>$D$6="Да"</formula>
    </cfRule>
  </conditionalFormatting>
  <conditionalFormatting sqref="S9:S13">
    <cfRule type="colorScale" priority="9120">
      <colorScale>
        <cfvo type="num" val="1"/>
        <cfvo type="num" val="3"/>
        <cfvo type="num" val="5"/>
        <color rgb="FF63BE7B"/>
        <color rgb="FFFFEB84"/>
        <color rgb="FFF8696B"/>
      </colorScale>
    </cfRule>
    <cfRule type="expression" dxfId="452" priority="9121" stopIfTrue="1">
      <formula>$D$6="Да"</formula>
    </cfRule>
  </conditionalFormatting>
  <conditionalFormatting sqref="S18">
    <cfRule type="expression" dxfId="451" priority="9068" stopIfTrue="1">
      <formula>$D$6="Да"</formula>
    </cfRule>
    <cfRule type="colorScale" priority="9067">
      <colorScale>
        <cfvo type="num" val="0"/>
        <cfvo type="num" val="3"/>
        <cfvo type="num" val="5"/>
        <color rgb="FF63BE7B"/>
        <color rgb="FFFFEB84"/>
        <color rgb="FFF8696B"/>
      </colorScale>
    </cfRule>
  </conditionalFormatting>
  <conditionalFormatting sqref="S21:S25">
    <cfRule type="expression" dxfId="448" priority="8540" stopIfTrue="1">
      <formula>$D$6="Да"</formula>
    </cfRule>
    <cfRule type="colorScale" priority="8541">
      <colorScale>
        <cfvo type="num" val="0"/>
        <cfvo type="num" val="0"/>
        <color theme="0"/>
        <color theme="0"/>
      </colorScale>
    </cfRule>
    <cfRule type="colorScale" priority="8539">
      <colorScale>
        <cfvo type="num" val="1"/>
        <cfvo type="num" val="3"/>
        <cfvo type="num" val="5"/>
        <color rgb="FF63BE7B"/>
        <color rgb="FFFFEB84"/>
        <color rgb="FFF8696B"/>
      </colorScale>
    </cfRule>
  </conditionalFormatting>
  <conditionalFormatting sqref="S30">
    <cfRule type="colorScale" priority="9024">
      <colorScale>
        <cfvo type="num" val="0"/>
        <cfvo type="num" val="3"/>
        <cfvo type="num" val="5"/>
        <color rgb="FF63BE7B"/>
        <color rgb="FFFFEB84"/>
        <color rgb="FFF8696B"/>
      </colorScale>
    </cfRule>
    <cfRule type="expression" dxfId="446" priority="9025" stopIfTrue="1">
      <formula>$D$6="Да"</formula>
    </cfRule>
  </conditionalFormatting>
  <conditionalFormatting sqref="S33:S37">
    <cfRule type="expression" dxfId="445" priority="8524" stopIfTrue="1">
      <formula>$D$6="Да"</formula>
    </cfRule>
    <cfRule type="colorScale" priority="8523">
      <colorScale>
        <cfvo type="num" val="1"/>
        <cfvo type="num" val="3"/>
        <cfvo type="num" val="5"/>
        <color rgb="FF63BE7B"/>
        <color rgb="FFFFEB84"/>
        <color rgb="FFF8696B"/>
      </colorScale>
    </cfRule>
  </conditionalFormatting>
  <conditionalFormatting sqref="S41">
    <cfRule type="expression" dxfId="443" priority="82" stopIfTrue="1">
      <formula>$D$6="Да"</formula>
    </cfRule>
    <cfRule type="colorScale" priority="81">
      <colorScale>
        <cfvo type="num" val="0"/>
        <cfvo type="num" val="3"/>
        <cfvo type="num" val="5"/>
        <color rgb="FF63BE7B"/>
        <color rgb="FFFFEB84"/>
        <color rgb="FFF8696B"/>
      </colorScale>
    </cfRule>
  </conditionalFormatting>
  <conditionalFormatting sqref="S44:S48">
    <cfRule type="expression" dxfId="441" priority="91" stopIfTrue="1">
      <formula>$D$6="Да"</formula>
    </cfRule>
    <cfRule type="colorScale" priority="90">
      <colorScale>
        <cfvo type="num" val="1"/>
        <cfvo type="num" val="3"/>
        <cfvo type="num" val="5"/>
        <color rgb="FF63BE7B"/>
        <color rgb="FFFFEB84"/>
        <color rgb="FFF8696B"/>
      </colorScale>
    </cfRule>
    <cfRule type="colorScale" priority="92">
      <colorScale>
        <cfvo type="num" val="0"/>
        <cfvo type="num" val="0"/>
        <color theme="0"/>
        <color theme="0"/>
      </colorScale>
    </cfRule>
  </conditionalFormatting>
  <conditionalFormatting sqref="S52">
    <cfRule type="expression" dxfId="439" priority="8497" stopIfTrue="1">
      <formula>$D$6="Да"</formula>
    </cfRule>
    <cfRule type="colorScale" priority="8496">
      <colorScale>
        <cfvo type="num" val="0"/>
        <cfvo type="num" val="3"/>
        <cfvo type="num" val="5"/>
        <color rgb="FF63BE7B"/>
        <color rgb="FFFFEB84"/>
        <color rgb="FFF8696B"/>
      </colorScale>
    </cfRule>
  </conditionalFormatting>
  <conditionalFormatting sqref="S55:S59">
    <cfRule type="colorScale" priority="8505">
      <colorScale>
        <cfvo type="num" val="1"/>
        <cfvo type="num" val="3"/>
        <cfvo type="num" val="5"/>
        <color rgb="FF63BE7B"/>
        <color rgb="FFFFEB84"/>
        <color rgb="FFF8696B"/>
      </colorScale>
    </cfRule>
    <cfRule type="expression" dxfId="436" priority="8506" stopIfTrue="1">
      <formula>$D$6="Да"</formula>
    </cfRule>
    <cfRule type="colorScale" priority="8507">
      <colorScale>
        <cfvo type="num" val="0"/>
        <cfvo type="num" val="0"/>
        <color theme="0"/>
        <color theme="0"/>
      </colorScale>
    </cfRule>
  </conditionalFormatting>
  <conditionalFormatting sqref="S64">
    <cfRule type="colorScale" priority="8475">
      <colorScale>
        <cfvo type="num" val="0"/>
        <cfvo type="num" val="3"/>
        <cfvo type="num" val="5"/>
        <color rgb="FF63BE7B"/>
        <color rgb="FFFFEB84"/>
        <color rgb="FFF8696B"/>
      </colorScale>
    </cfRule>
    <cfRule type="expression" dxfId="434" priority="8476" stopIfTrue="1">
      <formula>$D$6="Да"</formula>
    </cfRule>
  </conditionalFormatting>
  <conditionalFormatting sqref="S67:S71">
    <cfRule type="colorScale" priority="8486">
      <colorScale>
        <cfvo type="num" val="0"/>
        <cfvo type="num" val="0"/>
        <color theme="0"/>
        <color theme="0"/>
      </colorScale>
    </cfRule>
    <cfRule type="expression" dxfId="432" priority="8485" stopIfTrue="1">
      <formula>$D$6="Да"</formula>
    </cfRule>
    <cfRule type="colorScale" priority="8484">
      <colorScale>
        <cfvo type="num" val="1"/>
        <cfvo type="num" val="3"/>
        <cfvo type="num" val="5"/>
        <color rgb="FF63BE7B"/>
        <color rgb="FFFFEB84"/>
        <color rgb="FFF8696B"/>
      </colorScale>
    </cfRule>
  </conditionalFormatting>
  <conditionalFormatting sqref="S76">
    <cfRule type="colorScale" priority="8454">
      <colorScale>
        <cfvo type="num" val="0"/>
        <cfvo type="num" val="3"/>
        <cfvo type="num" val="5"/>
        <color rgb="FF63BE7B"/>
        <color rgb="FFFFEB84"/>
        <color rgb="FFF8696B"/>
      </colorScale>
    </cfRule>
    <cfRule type="expression" dxfId="430" priority="8455" stopIfTrue="1">
      <formula>$D$6="Да"</formula>
    </cfRule>
  </conditionalFormatting>
  <conditionalFormatting sqref="S79:S83">
    <cfRule type="colorScale" priority="8463">
      <colorScale>
        <cfvo type="num" val="1"/>
        <cfvo type="num" val="3"/>
        <cfvo type="num" val="5"/>
        <color rgb="FF63BE7B"/>
        <color rgb="FFFFEB84"/>
        <color rgb="FFF8696B"/>
      </colorScale>
    </cfRule>
    <cfRule type="expression" dxfId="428" priority="8464" stopIfTrue="1">
      <formula>$D$6="Да"</formula>
    </cfRule>
    <cfRule type="colorScale" priority="8465">
      <colorScale>
        <cfvo type="num" val="0"/>
        <cfvo type="num" val="0"/>
        <color theme="0"/>
        <color theme="0"/>
      </colorScale>
    </cfRule>
  </conditionalFormatting>
  <conditionalFormatting sqref="S88">
    <cfRule type="colorScale" priority="8433">
      <colorScale>
        <cfvo type="num" val="0"/>
        <cfvo type="num" val="3"/>
        <cfvo type="num" val="5"/>
        <color rgb="FF63BE7B"/>
        <color rgb="FFFFEB84"/>
        <color rgb="FFF8696B"/>
      </colorScale>
    </cfRule>
    <cfRule type="expression" dxfId="427" priority="8434" stopIfTrue="1">
      <formula>$D$6="Да"</formula>
    </cfRule>
  </conditionalFormatting>
  <conditionalFormatting sqref="S91:S95">
    <cfRule type="colorScale" priority="8442">
      <colorScale>
        <cfvo type="num" val="1"/>
        <cfvo type="num" val="3"/>
        <cfvo type="num" val="5"/>
        <color rgb="FF63BE7B"/>
        <color rgb="FFFFEB84"/>
        <color rgb="FFF8696B"/>
      </colorScale>
    </cfRule>
    <cfRule type="expression" dxfId="424" priority="8443" stopIfTrue="1">
      <formula>$D$6="Да"</formula>
    </cfRule>
    <cfRule type="colorScale" priority="8444">
      <colorScale>
        <cfvo type="num" val="0"/>
        <cfvo type="num" val="0"/>
        <color theme="0"/>
        <color theme="0"/>
      </colorScale>
    </cfRule>
  </conditionalFormatting>
  <conditionalFormatting sqref="S100">
    <cfRule type="expression" dxfId="423" priority="8413" stopIfTrue="1">
      <formula>$D$6="Да"</formula>
    </cfRule>
    <cfRule type="colorScale" priority="8412">
      <colorScale>
        <cfvo type="num" val="0"/>
        <cfvo type="num" val="3"/>
        <cfvo type="num" val="5"/>
        <color rgb="FF63BE7B"/>
        <color rgb="FFFFEB84"/>
        <color rgb="FFF8696B"/>
      </colorScale>
    </cfRule>
  </conditionalFormatting>
  <conditionalFormatting sqref="S103:S108">
    <cfRule type="colorScale" priority="8423">
      <colorScale>
        <cfvo type="num" val="0"/>
        <cfvo type="num" val="0"/>
        <color theme="0"/>
        <color theme="0"/>
      </colorScale>
    </cfRule>
    <cfRule type="expression" dxfId="420" priority="8422" stopIfTrue="1">
      <formula>$D$6="Да"</formula>
    </cfRule>
    <cfRule type="colorScale" priority="8421">
      <colorScale>
        <cfvo type="num" val="1"/>
        <cfvo type="num" val="3"/>
        <cfvo type="num" val="5"/>
        <color rgb="FF63BE7B"/>
        <color rgb="FFFFEB84"/>
        <color rgb="FFF8696B"/>
      </colorScale>
    </cfRule>
  </conditionalFormatting>
  <conditionalFormatting sqref="S112">
    <cfRule type="colorScale" priority="8391">
      <colorScale>
        <cfvo type="num" val="0"/>
        <cfvo type="num" val="3"/>
        <cfvo type="num" val="5"/>
        <color rgb="FF63BE7B"/>
        <color rgb="FFFFEB84"/>
        <color rgb="FFF8696B"/>
      </colorScale>
    </cfRule>
    <cfRule type="expression" dxfId="419" priority="8392" stopIfTrue="1">
      <formula>$D$6="Да"</formula>
    </cfRule>
  </conditionalFormatting>
  <conditionalFormatting sqref="S115:S119">
    <cfRule type="colorScale" priority="8402">
      <colorScale>
        <cfvo type="num" val="0"/>
        <cfvo type="num" val="0"/>
        <color theme="0"/>
        <color theme="0"/>
      </colorScale>
    </cfRule>
    <cfRule type="colorScale" priority="8400">
      <colorScale>
        <cfvo type="num" val="1"/>
        <cfvo type="num" val="3"/>
        <cfvo type="num" val="5"/>
        <color rgb="FF63BE7B"/>
        <color rgb="FFFFEB84"/>
        <color rgb="FFF8696B"/>
      </colorScale>
    </cfRule>
    <cfRule type="expression" dxfId="416" priority="8401" stopIfTrue="1">
      <formula>$D$6="Да"</formula>
    </cfRule>
  </conditionalFormatting>
  <conditionalFormatting sqref="S124">
    <cfRule type="colorScale" priority="8370">
      <colorScale>
        <cfvo type="num" val="0"/>
        <cfvo type="num" val="3"/>
        <cfvo type="num" val="5"/>
        <color rgb="FF63BE7B"/>
        <color rgb="FFFFEB84"/>
        <color rgb="FFF8696B"/>
      </colorScale>
    </cfRule>
    <cfRule type="expression" dxfId="414" priority="8371" stopIfTrue="1">
      <formula>$D$6="Да"</formula>
    </cfRule>
  </conditionalFormatting>
  <conditionalFormatting sqref="S127:S131">
    <cfRule type="expression" dxfId="413" priority="8380" stopIfTrue="1">
      <formula>$D$6="Да"</formula>
    </cfRule>
    <cfRule type="colorScale" priority="8381">
      <colorScale>
        <cfvo type="num" val="0"/>
        <cfvo type="num" val="0"/>
        <color theme="0"/>
        <color theme="0"/>
      </colorScale>
    </cfRule>
    <cfRule type="colorScale" priority="8379">
      <colorScale>
        <cfvo type="num" val="1"/>
        <cfvo type="num" val="3"/>
        <cfvo type="num" val="5"/>
        <color rgb="FF63BE7B"/>
        <color rgb="FFFFEB84"/>
        <color rgb="FFF8696B"/>
      </colorScale>
    </cfRule>
  </conditionalFormatting>
  <conditionalFormatting sqref="S136">
    <cfRule type="colorScale" priority="8349">
      <colorScale>
        <cfvo type="num" val="0"/>
        <cfvo type="num" val="3"/>
        <cfvo type="num" val="5"/>
        <color rgb="FF63BE7B"/>
        <color rgb="FFFFEB84"/>
        <color rgb="FFF8696B"/>
      </colorScale>
    </cfRule>
    <cfRule type="expression" dxfId="411" priority="8350" stopIfTrue="1">
      <formula>$D$6="Да"</formula>
    </cfRule>
  </conditionalFormatting>
  <conditionalFormatting sqref="S139:S143">
    <cfRule type="colorScale" priority="8358">
      <colorScale>
        <cfvo type="num" val="1"/>
        <cfvo type="num" val="3"/>
        <cfvo type="num" val="5"/>
        <color rgb="FF63BE7B"/>
        <color rgb="FFFFEB84"/>
        <color rgb="FFF8696B"/>
      </colorScale>
    </cfRule>
    <cfRule type="expression" dxfId="409" priority="8359" stopIfTrue="1">
      <formula>$D$6="Да"</formula>
    </cfRule>
    <cfRule type="colorScale" priority="8360">
      <colorScale>
        <cfvo type="num" val="0"/>
        <cfvo type="num" val="0"/>
        <color theme="0"/>
        <color theme="0"/>
      </colorScale>
    </cfRule>
  </conditionalFormatting>
  <conditionalFormatting sqref="S148">
    <cfRule type="colorScale" priority="8328">
      <colorScale>
        <cfvo type="num" val="0"/>
        <cfvo type="num" val="3"/>
        <cfvo type="num" val="5"/>
        <color rgb="FF63BE7B"/>
        <color rgb="FFFFEB84"/>
        <color rgb="FFF8696B"/>
      </colorScale>
    </cfRule>
    <cfRule type="expression" dxfId="406" priority="8329" stopIfTrue="1">
      <formula>$D$6="Да"</formula>
    </cfRule>
  </conditionalFormatting>
  <conditionalFormatting sqref="S151:S155">
    <cfRule type="colorScale" priority="8337">
      <colorScale>
        <cfvo type="num" val="1"/>
        <cfvo type="num" val="3"/>
        <cfvo type="num" val="5"/>
        <color rgb="FF63BE7B"/>
        <color rgb="FFFFEB84"/>
        <color rgb="FFF8696B"/>
      </colorScale>
    </cfRule>
    <cfRule type="colorScale" priority="8339">
      <colorScale>
        <cfvo type="num" val="0"/>
        <cfvo type="num" val="0"/>
        <color theme="0"/>
        <color theme="0"/>
      </colorScale>
    </cfRule>
    <cfRule type="expression" dxfId="404" priority="8338" stopIfTrue="1">
      <formula>$D$6="Да"</formula>
    </cfRule>
  </conditionalFormatting>
  <conditionalFormatting sqref="S160">
    <cfRule type="expression" dxfId="402" priority="8308" stopIfTrue="1">
      <formula>$D$6="Да"</formula>
    </cfRule>
    <cfRule type="colorScale" priority="8307">
      <colorScale>
        <cfvo type="num" val="0"/>
        <cfvo type="num" val="3"/>
        <cfvo type="num" val="5"/>
        <color rgb="FF63BE7B"/>
        <color rgb="FFFFEB84"/>
        <color rgb="FFF8696B"/>
      </colorScale>
    </cfRule>
  </conditionalFormatting>
  <conditionalFormatting sqref="S163:S167">
    <cfRule type="expression" dxfId="401" priority="8317" stopIfTrue="1">
      <formula>$D$6="Да"</formula>
    </cfRule>
    <cfRule type="colorScale" priority="8318">
      <colorScale>
        <cfvo type="num" val="0"/>
        <cfvo type="num" val="0"/>
        <color theme="0"/>
        <color theme="0"/>
      </colorScale>
    </cfRule>
    <cfRule type="colorScale" priority="8316">
      <colorScale>
        <cfvo type="num" val="1"/>
        <cfvo type="num" val="3"/>
        <cfvo type="num" val="5"/>
        <color rgb="FF63BE7B"/>
        <color rgb="FFFFEB84"/>
        <color rgb="FFF8696B"/>
      </colorScale>
    </cfRule>
  </conditionalFormatting>
  <conditionalFormatting sqref="S172">
    <cfRule type="expression" dxfId="399" priority="8287" stopIfTrue="1">
      <formula>$D$6="Да"</formula>
    </cfRule>
    <cfRule type="colorScale" priority="8286">
      <colorScale>
        <cfvo type="num" val="0"/>
        <cfvo type="num" val="3"/>
        <cfvo type="num" val="5"/>
        <color rgb="FF63BE7B"/>
        <color rgb="FFFFEB84"/>
        <color rgb="FFF8696B"/>
      </colorScale>
    </cfRule>
  </conditionalFormatting>
  <conditionalFormatting sqref="S175:S179">
    <cfRule type="colorScale" priority="8295">
      <colorScale>
        <cfvo type="num" val="1"/>
        <cfvo type="num" val="3"/>
        <cfvo type="num" val="5"/>
        <color rgb="FF63BE7B"/>
        <color rgb="FFFFEB84"/>
        <color rgb="FFF8696B"/>
      </colorScale>
    </cfRule>
    <cfRule type="colorScale" priority="8297">
      <colorScale>
        <cfvo type="num" val="0"/>
        <cfvo type="num" val="0"/>
        <color theme="0"/>
        <color theme="0"/>
      </colorScale>
    </cfRule>
    <cfRule type="expression" dxfId="396" priority="8296" stopIfTrue="1">
      <formula>$D$6="Да"</formula>
    </cfRule>
  </conditionalFormatting>
  <conditionalFormatting sqref="S185">
    <cfRule type="expression" dxfId="395" priority="7840" stopIfTrue="1">
      <formula>$D$6="Да"</formula>
    </cfRule>
    <cfRule type="colorScale" priority="7839">
      <colorScale>
        <cfvo type="num" val="0"/>
        <cfvo type="num" val="3"/>
        <cfvo type="num" val="5"/>
        <color rgb="FF63BE7B"/>
        <color rgb="FFFFEB84"/>
        <color rgb="FFF8696B"/>
      </colorScale>
    </cfRule>
  </conditionalFormatting>
  <conditionalFormatting sqref="S188:S192">
    <cfRule type="colorScale" priority="7827">
      <colorScale>
        <cfvo type="num" val="1"/>
        <cfvo type="num" val="3"/>
        <cfvo type="num" val="5"/>
        <color rgb="FF63BE7B"/>
        <color rgb="FFFFEB84"/>
        <color rgb="FFF8696B"/>
      </colorScale>
    </cfRule>
    <cfRule type="expression" dxfId="393" priority="7828" stopIfTrue="1">
      <formula>$D$6="Да"</formula>
    </cfRule>
    <cfRule type="colorScale" priority="7829">
      <colorScale>
        <cfvo type="num" val="0"/>
        <cfvo type="num" val="0"/>
        <color theme="0"/>
        <color theme="0"/>
      </colorScale>
    </cfRule>
  </conditionalFormatting>
  <conditionalFormatting sqref="S197">
    <cfRule type="colorScale" priority="7797">
      <colorScale>
        <cfvo type="num" val="0"/>
        <cfvo type="num" val="3"/>
        <cfvo type="num" val="5"/>
        <color rgb="FF63BE7B"/>
        <color rgb="FFFFEB84"/>
        <color rgb="FFF8696B"/>
      </colorScale>
    </cfRule>
    <cfRule type="expression" dxfId="390" priority="7798" stopIfTrue="1">
      <formula>$D$6="Да"</formula>
    </cfRule>
  </conditionalFormatting>
  <conditionalFormatting sqref="S200:S204">
    <cfRule type="colorScale" priority="7815">
      <colorScale>
        <cfvo type="num" val="1"/>
        <cfvo type="num" val="3"/>
        <cfvo type="num" val="5"/>
        <color rgb="FF63BE7B"/>
        <color rgb="FFFFEB84"/>
        <color rgb="FFF8696B"/>
      </colorScale>
    </cfRule>
    <cfRule type="expression" dxfId="389" priority="7816" stopIfTrue="1">
      <formula>$D$6="Да"</formula>
    </cfRule>
    <cfRule type="colorScale" priority="7817">
      <colorScale>
        <cfvo type="num" val="0"/>
        <cfvo type="num" val="0"/>
        <color theme="0"/>
        <color theme="0"/>
      </colorScale>
    </cfRule>
  </conditionalFormatting>
  <conditionalFormatting sqref="S209">
    <cfRule type="colorScale" priority="7776">
      <colorScale>
        <cfvo type="num" val="0"/>
        <cfvo type="num" val="3"/>
        <cfvo type="num" val="5"/>
        <color rgb="FF63BE7B"/>
        <color rgb="FFFFEB84"/>
        <color rgb="FFF8696B"/>
      </colorScale>
    </cfRule>
    <cfRule type="expression" dxfId="386" priority="7777" stopIfTrue="1">
      <formula>$D$6="Да"</formula>
    </cfRule>
  </conditionalFormatting>
  <conditionalFormatting sqref="S212:S216">
    <cfRule type="colorScale" priority="7787">
      <colorScale>
        <cfvo type="num" val="0"/>
        <cfvo type="num" val="0"/>
        <color theme="0"/>
        <color theme="0"/>
      </colorScale>
    </cfRule>
    <cfRule type="expression" dxfId="385" priority="7786" stopIfTrue="1">
      <formula>$D$6="Да"</formula>
    </cfRule>
    <cfRule type="colorScale" priority="7785">
      <colorScale>
        <cfvo type="num" val="1"/>
        <cfvo type="num" val="3"/>
        <cfvo type="num" val="5"/>
        <color rgb="FF63BE7B"/>
        <color rgb="FFFFEB84"/>
        <color rgb="FFF8696B"/>
      </colorScale>
    </cfRule>
  </conditionalFormatting>
  <conditionalFormatting sqref="S221">
    <cfRule type="colorScale" priority="7755">
      <colorScale>
        <cfvo type="num" val="0"/>
        <cfvo type="num" val="3"/>
        <cfvo type="num" val="5"/>
        <color rgb="FF63BE7B"/>
        <color rgb="FFFFEB84"/>
        <color rgb="FFF8696B"/>
      </colorScale>
    </cfRule>
    <cfRule type="expression" dxfId="382" priority="7756" stopIfTrue="1">
      <formula>$D$6="Да"</formula>
    </cfRule>
  </conditionalFormatting>
  <conditionalFormatting sqref="S224:S228">
    <cfRule type="colorScale" priority="7764">
      <colorScale>
        <cfvo type="num" val="1"/>
        <cfvo type="num" val="3"/>
        <cfvo type="num" val="5"/>
        <color rgb="FF63BE7B"/>
        <color rgb="FFFFEB84"/>
        <color rgb="FFF8696B"/>
      </colorScale>
    </cfRule>
    <cfRule type="expression" dxfId="381" priority="7765" stopIfTrue="1">
      <formula>$D$6="Да"</formula>
    </cfRule>
    <cfRule type="colorScale" priority="7766">
      <colorScale>
        <cfvo type="num" val="0"/>
        <cfvo type="num" val="0"/>
        <color theme="0"/>
        <color theme="0"/>
      </colorScale>
    </cfRule>
  </conditionalFormatting>
  <conditionalFormatting sqref="S233">
    <cfRule type="expression" dxfId="379" priority="7735" stopIfTrue="1">
      <formula>$D$6="Да"</formula>
    </cfRule>
    <cfRule type="colorScale" priority="7734">
      <colorScale>
        <cfvo type="num" val="0"/>
        <cfvo type="num" val="3"/>
        <cfvo type="num" val="5"/>
        <color rgb="FF63BE7B"/>
        <color rgb="FFFFEB84"/>
        <color rgb="FFF8696B"/>
      </colorScale>
    </cfRule>
  </conditionalFormatting>
  <conditionalFormatting sqref="S236:S240">
    <cfRule type="expression" dxfId="376" priority="7744" stopIfTrue="1">
      <formula>$D$6="Да"</formula>
    </cfRule>
    <cfRule type="colorScale" priority="7743">
      <colorScale>
        <cfvo type="num" val="1"/>
        <cfvo type="num" val="3"/>
        <cfvo type="num" val="5"/>
        <color rgb="FF63BE7B"/>
        <color rgb="FFFFEB84"/>
        <color rgb="FFF8696B"/>
      </colorScale>
    </cfRule>
    <cfRule type="colorScale" priority="7745">
      <colorScale>
        <cfvo type="num" val="0"/>
        <cfvo type="num" val="0"/>
        <color theme="0"/>
        <color theme="0"/>
      </colorScale>
    </cfRule>
  </conditionalFormatting>
  <conditionalFormatting sqref="S245">
    <cfRule type="colorScale" priority="7713">
      <colorScale>
        <cfvo type="num" val="0"/>
        <cfvo type="num" val="3"/>
        <cfvo type="num" val="5"/>
        <color rgb="FF63BE7B"/>
        <color rgb="FFFFEB84"/>
        <color rgb="FFF8696B"/>
      </colorScale>
    </cfRule>
    <cfRule type="expression" dxfId="374" priority="7714" stopIfTrue="1">
      <formula>$D$6="Да"</formula>
    </cfRule>
  </conditionalFormatting>
  <conditionalFormatting sqref="S248:S252">
    <cfRule type="colorScale" priority="7722">
      <colorScale>
        <cfvo type="num" val="1"/>
        <cfvo type="num" val="3"/>
        <cfvo type="num" val="5"/>
        <color rgb="FF63BE7B"/>
        <color rgb="FFFFEB84"/>
        <color rgb="FFF8696B"/>
      </colorScale>
    </cfRule>
    <cfRule type="expression" dxfId="373" priority="7723" stopIfTrue="1">
      <formula>$D$6="Да"</formula>
    </cfRule>
    <cfRule type="colorScale" priority="7724">
      <colorScale>
        <cfvo type="num" val="0"/>
        <cfvo type="num" val="0"/>
        <color theme="0"/>
        <color theme="0"/>
      </colorScale>
    </cfRule>
  </conditionalFormatting>
  <conditionalFormatting sqref="S257">
    <cfRule type="expression" dxfId="371" priority="7693" stopIfTrue="1">
      <formula>$D$6="Да"</formula>
    </cfRule>
    <cfRule type="colorScale" priority="7692">
      <colorScale>
        <cfvo type="num" val="0"/>
        <cfvo type="num" val="3"/>
        <cfvo type="num" val="5"/>
        <color rgb="FF63BE7B"/>
        <color rgb="FFFFEB84"/>
        <color rgb="FFF8696B"/>
      </colorScale>
    </cfRule>
  </conditionalFormatting>
  <conditionalFormatting sqref="S260:S264">
    <cfRule type="colorScale" priority="7703">
      <colorScale>
        <cfvo type="num" val="0"/>
        <cfvo type="num" val="0"/>
        <color theme="0"/>
        <color theme="0"/>
      </colorScale>
    </cfRule>
    <cfRule type="expression" dxfId="368" priority="7702" stopIfTrue="1">
      <formula>$D$6="Да"</formula>
    </cfRule>
    <cfRule type="colorScale" priority="7701">
      <colorScale>
        <cfvo type="num" val="1"/>
        <cfvo type="num" val="3"/>
        <cfvo type="num" val="5"/>
        <color rgb="FF63BE7B"/>
        <color rgb="FFFFEB84"/>
        <color rgb="FFF8696B"/>
      </colorScale>
    </cfRule>
  </conditionalFormatting>
  <conditionalFormatting sqref="S270">
    <cfRule type="expression" dxfId="367" priority="7672" stopIfTrue="1">
      <formula>$D$6="Да"</formula>
    </cfRule>
    <cfRule type="colorScale" priority="7671">
      <colorScale>
        <cfvo type="num" val="0"/>
        <cfvo type="num" val="3"/>
        <cfvo type="num" val="5"/>
        <color rgb="FF63BE7B"/>
        <color rgb="FFFFEB84"/>
        <color rgb="FFF8696B"/>
      </colorScale>
    </cfRule>
  </conditionalFormatting>
  <conditionalFormatting sqref="S273:S277">
    <cfRule type="colorScale" priority="7682">
      <colorScale>
        <cfvo type="num" val="0"/>
        <cfvo type="num" val="0"/>
        <color theme="0"/>
        <color theme="0"/>
      </colorScale>
    </cfRule>
    <cfRule type="expression" dxfId="365" priority="7681" stopIfTrue="1">
      <formula>$D$6="Да"</formula>
    </cfRule>
    <cfRule type="colorScale" priority="7680">
      <colorScale>
        <cfvo type="num" val="1"/>
        <cfvo type="num" val="3"/>
        <cfvo type="num" val="5"/>
        <color rgb="FF63BE7B"/>
        <color rgb="FFFFEB84"/>
        <color rgb="FFF8696B"/>
      </colorScale>
    </cfRule>
  </conditionalFormatting>
  <conditionalFormatting sqref="S282">
    <cfRule type="expression" dxfId="363" priority="7651" stopIfTrue="1">
      <formula>$D$6="Да"</formula>
    </cfRule>
    <cfRule type="colorScale" priority="7650">
      <colorScale>
        <cfvo type="num" val="0"/>
        <cfvo type="num" val="3"/>
        <cfvo type="num" val="5"/>
        <color rgb="FF63BE7B"/>
        <color rgb="FFFFEB84"/>
        <color rgb="FFF8696B"/>
      </colorScale>
    </cfRule>
  </conditionalFormatting>
  <conditionalFormatting sqref="S285:S289">
    <cfRule type="expression" dxfId="361" priority="7660" stopIfTrue="1">
      <formula>$D$6="Да"</formula>
    </cfRule>
    <cfRule type="colorScale" priority="7659">
      <colorScale>
        <cfvo type="num" val="1"/>
        <cfvo type="num" val="3"/>
        <cfvo type="num" val="5"/>
        <color rgb="FF63BE7B"/>
        <color rgb="FFFFEB84"/>
        <color rgb="FFF8696B"/>
      </colorScale>
    </cfRule>
    <cfRule type="colorScale" priority="7661">
      <colorScale>
        <cfvo type="num" val="0"/>
        <cfvo type="num" val="0"/>
        <color theme="0"/>
        <color theme="0"/>
      </colorScale>
    </cfRule>
  </conditionalFormatting>
  <conditionalFormatting sqref="S294">
    <cfRule type="expression" dxfId="359" priority="7446" stopIfTrue="1">
      <formula>$D$6="Да"</formula>
    </cfRule>
    <cfRule type="colorScale" priority="7445">
      <colorScale>
        <cfvo type="num" val="0"/>
        <cfvo type="num" val="3"/>
        <cfvo type="num" val="5"/>
        <color rgb="FF63BE7B"/>
        <color rgb="FFFFEB84"/>
        <color rgb="FFF8696B"/>
      </colorScale>
    </cfRule>
  </conditionalFormatting>
  <conditionalFormatting sqref="S297:S301">
    <cfRule type="colorScale" priority="7456">
      <colorScale>
        <cfvo type="num" val="0"/>
        <cfvo type="num" val="0"/>
        <color theme="0"/>
        <color theme="0"/>
      </colorScale>
    </cfRule>
    <cfRule type="expression" dxfId="356" priority="7455" stopIfTrue="1">
      <formula>$D$6="Да"</formula>
    </cfRule>
    <cfRule type="colorScale" priority="7454">
      <colorScale>
        <cfvo type="num" val="1"/>
        <cfvo type="num" val="3"/>
        <cfvo type="num" val="5"/>
        <color rgb="FF63BE7B"/>
        <color rgb="FFFFEB84"/>
        <color rgb="FFF8696B"/>
      </colorScale>
    </cfRule>
  </conditionalFormatting>
  <conditionalFormatting sqref="S306">
    <cfRule type="colorScale" priority="7424">
      <colorScale>
        <cfvo type="num" val="0"/>
        <cfvo type="num" val="3"/>
        <cfvo type="num" val="5"/>
        <color rgb="FF63BE7B"/>
        <color rgb="FFFFEB84"/>
        <color rgb="FFF8696B"/>
      </colorScale>
    </cfRule>
    <cfRule type="expression" dxfId="355" priority="7425" stopIfTrue="1">
      <formula>$D$6="Да"</formula>
    </cfRule>
  </conditionalFormatting>
  <conditionalFormatting sqref="S309:S313">
    <cfRule type="colorScale" priority="7435">
      <colorScale>
        <cfvo type="num" val="0"/>
        <cfvo type="num" val="0"/>
        <color theme="0"/>
        <color theme="0"/>
      </colorScale>
    </cfRule>
    <cfRule type="expression" dxfId="353" priority="7434" stopIfTrue="1">
      <formula>$D$6="Да"</formula>
    </cfRule>
    <cfRule type="colorScale" priority="7433">
      <colorScale>
        <cfvo type="num" val="1"/>
        <cfvo type="num" val="3"/>
        <cfvo type="num" val="5"/>
        <color rgb="FF63BE7B"/>
        <color rgb="FFFFEB84"/>
        <color rgb="FFF8696B"/>
      </colorScale>
    </cfRule>
  </conditionalFormatting>
  <conditionalFormatting sqref="S318">
    <cfRule type="expression" dxfId="351" priority="7404" stopIfTrue="1">
      <formula>$D$6="Да"</formula>
    </cfRule>
    <cfRule type="colorScale" priority="7403">
      <colorScale>
        <cfvo type="num" val="0"/>
        <cfvo type="num" val="3"/>
        <cfvo type="num" val="5"/>
        <color rgb="FF63BE7B"/>
        <color rgb="FFFFEB84"/>
        <color rgb="FFF8696B"/>
      </colorScale>
    </cfRule>
  </conditionalFormatting>
  <conditionalFormatting sqref="S321:S325">
    <cfRule type="colorScale" priority="7414">
      <colorScale>
        <cfvo type="num" val="0"/>
        <cfvo type="num" val="0"/>
        <color theme="0"/>
        <color theme="0"/>
      </colorScale>
    </cfRule>
    <cfRule type="expression" dxfId="348" priority="7413" stopIfTrue="1">
      <formula>$D$6="Да"</formula>
    </cfRule>
    <cfRule type="colorScale" priority="7412">
      <colorScale>
        <cfvo type="num" val="1"/>
        <cfvo type="num" val="3"/>
        <cfvo type="num" val="5"/>
        <color rgb="FF63BE7B"/>
        <color rgb="FFFFEB84"/>
        <color rgb="FFF8696B"/>
      </colorScale>
    </cfRule>
  </conditionalFormatting>
  <conditionalFormatting sqref="S330">
    <cfRule type="expression" dxfId="347" priority="7383" stopIfTrue="1">
      <formula>$D$6="Да"</formula>
    </cfRule>
    <cfRule type="colorScale" priority="7382">
      <colorScale>
        <cfvo type="num" val="0"/>
        <cfvo type="num" val="3"/>
        <cfvo type="num" val="5"/>
        <color rgb="FF63BE7B"/>
        <color rgb="FFFFEB84"/>
        <color rgb="FFF8696B"/>
      </colorScale>
    </cfRule>
  </conditionalFormatting>
  <conditionalFormatting sqref="S333:S337">
    <cfRule type="colorScale" priority="7393">
      <colorScale>
        <cfvo type="num" val="0"/>
        <cfvo type="num" val="0"/>
        <color theme="0"/>
        <color theme="0"/>
      </colorScale>
    </cfRule>
    <cfRule type="colorScale" priority="7391">
      <colorScale>
        <cfvo type="num" val="1"/>
        <cfvo type="num" val="3"/>
        <cfvo type="num" val="5"/>
        <color rgb="FF63BE7B"/>
        <color rgb="FFFFEB84"/>
        <color rgb="FFF8696B"/>
      </colorScale>
    </cfRule>
    <cfRule type="expression" dxfId="344" priority="7392" stopIfTrue="1">
      <formula>$D$6="Да"</formula>
    </cfRule>
  </conditionalFormatting>
  <conditionalFormatting sqref="S344">
    <cfRule type="colorScale" priority="6809">
      <colorScale>
        <cfvo type="num" val="0"/>
        <cfvo type="num" val="3"/>
        <cfvo type="num" val="5"/>
        <color rgb="FF63BE7B"/>
        <color rgb="FFFFEB84"/>
        <color rgb="FFF8696B"/>
      </colorScale>
    </cfRule>
    <cfRule type="expression" dxfId="343" priority="6810" stopIfTrue="1">
      <formula>$D$6="Да"</formula>
    </cfRule>
  </conditionalFormatting>
  <conditionalFormatting sqref="S347:S351">
    <cfRule type="colorScale" priority="6820">
      <colorScale>
        <cfvo type="num" val="0"/>
        <cfvo type="num" val="0"/>
        <color theme="0"/>
        <color theme="0"/>
      </colorScale>
    </cfRule>
    <cfRule type="expression" dxfId="340" priority="6819" stopIfTrue="1">
      <formula>$D$6="Да"</formula>
    </cfRule>
    <cfRule type="colorScale" priority="6818">
      <colorScale>
        <cfvo type="num" val="1"/>
        <cfvo type="num" val="3"/>
        <cfvo type="num" val="5"/>
        <color rgb="FF63BE7B"/>
        <color rgb="FFFFEB84"/>
        <color rgb="FFF8696B"/>
      </colorScale>
    </cfRule>
  </conditionalFormatting>
  <conditionalFormatting sqref="S356">
    <cfRule type="expression" dxfId="339" priority="6789" stopIfTrue="1">
      <formula>$D$6="Да"</formula>
    </cfRule>
    <cfRule type="colorScale" priority="6788">
      <colorScale>
        <cfvo type="num" val="0"/>
        <cfvo type="num" val="3"/>
        <cfvo type="num" val="5"/>
        <color rgb="FF63BE7B"/>
        <color rgb="FFFFEB84"/>
        <color rgb="FFF8696B"/>
      </colorScale>
    </cfRule>
  </conditionalFormatting>
  <conditionalFormatting sqref="S359:S363">
    <cfRule type="expression" dxfId="337" priority="6798" stopIfTrue="1">
      <formula>$D$6="Да"</formula>
    </cfRule>
    <cfRule type="colorScale" priority="6797">
      <colorScale>
        <cfvo type="num" val="1"/>
        <cfvo type="num" val="3"/>
        <cfvo type="num" val="5"/>
        <color rgb="FF63BE7B"/>
        <color rgb="FFFFEB84"/>
        <color rgb="FFF8696B"/>
      </colorScale>
    </cfRule>
    <cfRule type="colorScale" priority="6799">
      <colorScale>
        <cfvo type="num" val="0"/>
        <cfvo type="num" val="0"/>
        <color theme="0"/>
        <color theme="0"/>
      </colorScale>
    </cfRule>
  </conditionalFormatting>
  <conditionalFormatting sqref="S369">
    <cfRule type="colorScale" priority="6767">
      <colorScale>
        <cfvo type="num" val="0"/>
        <cfvo type="num" val="3"/>
        <cfvo type="num" val="5"/>
        <color rgb="FF63BE7B"/>
        <color rgb="FFFFEB84"/>
        <color rgb="FFF8696B"/>
      </colorScale>
    </cfRule>
    <cfRule type="expression" dxfId="335" priority="6768" stopIfTrue="1">
      <formula>$D$6="Да"</formula>
    </cfRule>
  </conditionalFormatting>
  <conditionalFormatting sqref="S372:S376">
    <cfRule type="colorScale" priority="6778">
      <colorScale>
        <cfvo type="num" val="0"/>
        <cfvo type="num" val="0"/>
        <color theme="0"/>
        <color theme="0"/>
      </colorScale>
    </cfRule>
    <cfRule type="colorScale" priority="6776">
      <colorScale>
        <cfvo type="num" val="1"/>
        <cfvo type="num" val="3"/>
        <cfvo type="num" val="5"/>
        <color rgb="FF63BE7B"/>
        <color rgb="FFFFEB84"/>
        <color rgb="FFF8696B"/>
      </colorScale>
    </cfRule>
    <cfRule type="expression" dxfId="332" priority="6777" stopIfTrue="1">
      <formula>$D$6="Да"</formula>
    </cfRule>
  </conditionalFormatting>
  <conditionalFormatting sqref="S381">
    <cfRule type="colorScale" priority="6746">
      <colorScale>
        <cfvo type="num" val="0"/>
        <cfvo type="num" val="3"/>
        <cfvo type="num" val="5"/>
        <color rgb="FF63BE7B"/>
        <color rgb="FFFFEB84"/>
        <color rgb="FFF8696B"/>
      </colorScale>
    </cfRule>
    <cfRule type="expression" dxfId="330" priority="6747" stopIfTrue="1">
      <formula>$D$6="Да"</formula>
    </cfRule>
  </conditionalFormatting>
  <conditionalFormatting sqref="S384:S388">
    <cfRule type="colorScale" priority="6755">
      <colorScale>
        <cfvo type="num" val="1"/>
        <cfvo type="num" val="3"/>
        <cfvo type="num" val="5"/>
        <color rgb="FF63BE7B"/>
        <color rgb="FFFFEB84"/>
        <color rgb="FFF8696B"/>
      </colorScale>
    </cfRule>
    <cfRule type="expression" dxfId="329" priority="6756" stopIfTrue="1">
      <formula>$D$6="Да"</formula>
    </cfRule>
    <cfRule type="colorScale" priority="6757">
      <colorScale>
        <cfvo type="num" val="0"/>
        <cfvo type="num" val="0"/>
        <color theme="0"/>
        <color theme="0"/>
      </colorScale>
    </cfRule>
  </conditionalFormatting>
  <conditionalFormatting sqref="S393">
    <cfRule type="expression" dxfId="327" priority="6726" stopIfTrue="1">
      <formula>$D$6="Да"</formula>
    </cfRule>
    <cfRule type="colorScale" priority="6725">
      <colorScale>
        <cfvo type="num" val="0"/>
        <cfvo type="num" val="3"/>
        <cfvo type="num" val="5"/>
        <color rgb="FF63BE7B"/>
        <color rgb="FFFFEB84"/>
        <color rgb="FFF8696B"/>
      </colorScale>
    </cfRule>
  </conditionalFormatting>
  <conditionalFormatting sqref="S396:S400">
    <cfRule type="colorScale" priority="6736">
      <colorScale>
        <cfvo type="num" val="0"/>
        <cfvo type="num" val="0"/>
        <color theme="0"/>
        <color theme="0"/>
      </colorScale>
    </cfRule>
    <cfRule type="expression" dxfId="325" priority="6735" stopIfTrue="1">
      <formula>$D$6="Да"</formula>
    </cfRule>
    <cfRule type="colorScale" priority="6734">
      <colorScale>
        <cfvo type="num" val="1"/>
        <cfvo type="num" val="3"/>
        <cfvo type="num" val="5"/>
        <color rgb="FF63BE7B"/>
        <color rgb="FFFFEB84"/>
        <color rgb="FFF8696B"/>
      </colorScale>
    </cfRule>
  </conditionalFormatting>
  <conditionalFormatting sqref="S407">
    <cfRule type="expression" dxfId="323" priority="6705" stopIfTrue="1">
      <formula>$D$6="Да"</formula>
    </cfRule>
    <cfRule type="colorScale" priority="6704">
      <colorScale>
        <cfvo type="num" val="0"/>
        <cfvo type="num" val="3"/>
        <cfvo type="num" val="5"/>
        <color rgb="FF63BE7B"/>
        <color rgb="FFFFEB84"/>
        <color rgb="FFF8696B"/>
      </colorScale>
    </cfRule>
  </conditionalFormatting>
  <conditionalFormatting sqref="S410:S414">
    <cfRule type="colorScale" priority="6713">
      <colorScale>
        <cfvo type="num" val="1"/>
        <cfvo type="num" val="3"/>
        <cfvo type="num" val="5"/>
        <color rgb="FF63BE7B"/>
        <color rgb="FFFFEB84"/>
        <color rgb="FFF8696B"/>
      </colorScale>
    </cfRule>
    <cfRule type="colorScale" priority="6715">
      <colorScale>
        <cfvo type="num" val="0"/>
        <cfvo type="num" val="0"/>
        <color theme="0"/>
        <color theme="0"/>
      </colorScale>
    </cfRule>
    <cfRule type="expression" dxfId="320" priority="6714" stopIfTrue="1">
      <formula>$D$6="Да"</formula>
    </cfRule>
  </conditionalFormatting>
  <conditionalFormatting sqref="S419">
    <cfRule type="colorScale" priority="6683">
      <colorScale>
        <cfvo type="num" val="0"/>
        <cfvo type="num" val="3"/>
        <cfvo type="num" val="5"/>
        <color rgb="FF63BE7B"/>
        <color rgb="FFFFEB84"/>
        <color rgb="FFF8696B"/>
      </colorScale>
    </cfRule>
    <cfRule type="expression" dxfId="318" priority="6684" stopIfTrue="1">
      <formula>$D$6="Да"</formula>
    </cfRule>
  </conditionalFormatting>
  <conditionalFormatting sqref="S422:S426">
    <cfRule type="colorScale" priority="6692">
      <colorScale>
        <cfvo type="num" val="1"/>
        <cfvo type="num" val="3"/>
        <cfvo type="num" val="5"/>
        <color rgb="FF63BE7B"/>
        <color rgb="FFFFEB84"/>
        <color rgb="FFF8696B"/>
      </colorScale>
    </cfRule>
    <cfRule type="expression" dxfId="317" priority="6693" stopIfTrue="1">
      <formula>$D$6="Да"</formula>
    </cfRule>
    <cfRule type="colorScale" priority="6694">
      <colorScale>
        <cfvo type="num" val="0"/>
        <cfvo type="num" val="0"/>
        <color theme="0"/>
        <color theme="0"/>
      </colorScale>
    </cfRule>
  </conditionalFormatting>
  <conditionalFormatting sqref="S432">
    <cfRule type="expression" dxfId="314" priority="6663" stopIfTrue="1">
      <formula>$D$6="Да"</formula>
    </cfRule>
    <cfRule type="colorScale" priority="6662">
      <colorScale>
        <cfvo type="num" val="0"/>
        <cfvo type="num" val="3"/>
        <cfvo type="num" val="5"/>
        <color rgb="FF63BE7B"/>
        <color rgb="FFFFEB84"/>
        <color rgb="FFF8696B"/>
      </colorScale>
    </cfRule>
  </conditionalFormatting>
  <conditionalFormatting sqref="S435:S439">
    <cfRule type="colorScale" priority="6673">
      <colorScale>
        <cfvo type="num" val="0"/>
        <cfvo type="num" val="0"/>
        <color theme="0"/>
        <color theme="0"/>
      </colorScale>
    </cfRule>
    <cfRule type="expression" dxfId="313" priority="6672" stopIfTrue="1">
      <formula>$D$6="Да"</formula>
    </cfRule>
    <cfRule type="colorScale" priority="6671">
      <colorScale>
        <cfvo type="num" val="1"/>
        <cfvo type="num" val="3"/>
        <cfvo type="num" val="5"/>
        <color rgb="FF63BE7B"/>
        <color rgb="FFFFEB84"/>
        <color rgb="FFF8696B"/>
      </colorScale>
    </cfRule>
  </conditionalFormatting>
  <conditionalFormatting sqref="S444">
    <cfRule type="colorScale" priority="6641">
      <colorScale>
        <cfvo type="num" val="0"/>
        <cfvo type="num" val="3"/>
        <cfvo type="num" val="5"/>
        <color rgb="FF63BE7B"/>
        <color rgb="FFFFEB84"/>
        <color rgb="FFF8696B"/>
      </colorScale>
    </cfRule>
    <cfRule type="expression" dxfId="310" priority="6642" stopIfTrue="1">
      <formula>$D$6="Да"</formula>
    </cfRule>
  </conditionalFormatting>
  <conditionalFormatting sqref="S447:S451">
    <cfRule type="colorScale" priority="6650">
      <colorScale>
        <cfvo type="num" val="1"/>
        <cfvo type="num" val="3"/>
        <cfvo type="num" val="5"/>
        <color rgb="FF63BE7B"/>
        <color rgb="FFFFEB84"/>
        <color rgb="FFF8696B"/>
      </colorScale>
    </cfRule>
    <cfRule type="colorScale" priority="6652">
      <colorScale>
        <cfvo type="num" val="0"/>
        <cfvo type="num" val="0"/>
        <color theme="0"/>
        <color theme="0"/>
      </colorScale>
    </cfRule>
    <cfRule type="expression" dxfId="309" priority="6651" stopIfTrue="1">
      <formula>$D$6="Да"</formula>
    </cfRule>
  </conditionalFormatting>
  <conditionalFormatting sqref="S456">
    <cfRule type="expression" dxfId="307" priority="6048" stopIfTrue="1">
      <formula>$D$6="Да"</formula>
    </cfRule>
    <cfRule type="colorScale" priority="6047">
      <colorScale>
        <cfvo type="num" val="0"/>
        <cfvo type="num" val="3"/>
        <cfvo type="num" val="5"/>
        <color rgb="FF63BE7B"/>
        <color rgb="FFFFEB84"/>
        <color rgb="FFF8696B"/>
      </colorScale>
    </cfRule>
  </conditionalFormatting>
  <conditionalFormatting sqref="S459:S463">
    <cfRule type="colorScale" priority="6058">
      <colorScale>
        <cfvo type="num" val="0"/>
        <cfvo type="num" val="0"/>
        <color theme="0"/>
        <color theme="0"/>
      </colorScale>
    </cfRule>
    <cfRule type="colorScale" priority="6056">
      <colorScale>
        <cfvo type="num" val="1"/>
        <cfvo type="num" val="3"/>
        <cfvo type="num" val="5"/>
        <color rgb="FF63BE7B"/>
        <color rgb="FFFFEB84"/>
        <color rgb="FFF8696B"/>
      </colorScale>
    </cfRule>
    <cfRule type="expression" dxfId="304" priority="6057" stopIfTrue="1">
      <formula>$D$6="Да"</formula>
    </cfRule>
  </conditionalFormatting>
  <conditionalFormatting sqref="S468">
    <cfRule type="expression" dxfId="303" priority="6027" stopIfTrue="1">
      <formula>$D$6="Да"</formula>
    </cfRule>
    <cfRule type="colorScale" priority="6026">
      <colorScale>
        <cfvo type="num" val="0"/>
        <cfvo type="num" val="3"/>
        <cfvo type="num" val="5"/>
        <color rgb="FF63BE7B"/>
        <color rgb="FFFFEB84"/>
        <color rgb="FFF8696B"/>
      </colorScale>
    </cfRule>
  </conditionalFormatting>
  <conditionalFormatting sqref="S471:S475">
    <cfRule type="colorScale" priority="6035">
      <colorScale>
        <cfvo type="num" val="1"/>
        <cfvo type="num" val="3"/>
        <cfvo type="num" val="5"/>
        <color rgb="FF63BE7B"/>
        <color rgb="FFFFEB84"/>
        <color rgb="FFF8696B"/>
      </colorScale>
    </cfRule>
    <cfRule type="colorScale" priority="6037">
      <colorScale>
        <cfvo type="num" val="0"/>
        <cfvo type="num" val="0"/>
        <color theme="0"/>
        <color theme="0"/>
      </colorScale>
    </cfRule>
    <cfRule type="expression" dxfId="300" priority="6036" stopIfTrue="1">
      <formula>$D$6="Да"</formula>
    </cfRule>
  </conditionalFormatting>
  <conditionalFormatting sqref="S480">
    <cfRule type="expression" dxfId="299" priority="6006" stopIfTrue="1">
      <formula>$D$6="Да"</formula>
    </cfRule>
    <cfRule type="colorScale" priority="6005">
      <colorScale>
        <cfvo type="num" val="0"/>
        <cfvo type="num" val="3"/>
        <cfvo type="num" val="5"/>
        <color rgb="FF63BE7B"/>
        <color rgb="FFFFEB84"/>
        <color rgb="FFF8696B"/>
      </colorScale>
    </cfRule>
  </conditionalFormatting>
  <conditionalFormatting sqref="S483:S487">
    <cfRule type="colorScale" priority="6016">
      <colorScale>
        <cfvo type="num" val="0"/>
        <cfvo type="num" val="0"/>
        <color theme="0"/>
        <color theme="0"/>
      </colorScale>
    </cfRule>
    <cfRule type="colorScale" priority="6014">
      <colorScale>
        <cfvo type="num" val="1"/>
        <cfvo type="num" val="3"/>
        <cfvo type="num" val="5"/>
        <color rgb="FF63BE7B"/>
        <color rgb="FFFFEB84"/>
        <color rgb="FFF8696B"/>
      </colorScale>
    </cfRule>
    <cfRule type="expression" dxfId="296" priority="6015" stopIfTrue="1">
      <formula>$D$6="Да"</formula>
    </cfRule>
  </conditionalFormatting>
  <conditionalFormatting sqref="S491">
    <cfRule type="expression" dxfId="294" priority="5429" stopIfTrue="1">
      <formula>$D$6="Да"</formula>
    </cfRule>
    <cfRule type="colorScale" priority="5428">
      <colorScale>
        <cfvo type="num" val="0"/>
        <cfvo type="num" val="3"/>
        <cfvo type="num" val="5"/>
        <color rgb="FF63BE7B"/>
        <color rgb="FFFFEB84"/>
        <color rgb="FFF8696B"/>
      </colorScale>
    </cfRule>
  </conditionalFormatting>
  <conditionalFormatting sqref="S494:S498">
    <cfRule type="expression" dxfId="293" priority="5438" stopIfTrue="1">
      <formula>$D$6="Да"</formula>
    </cfRule>
    <cfRule type="colorScale" priority="5439">
      <colorScale>
        <cfvo type="num" val="0"/>
        <cfvo type="num" val="0"/>
        <color theme="0"/>
        <color theme="0"/>
      </colorScale>
    </cfRule>
    <cfRule type="colorScale" priority="5437">
      <colorScale>
        <cfvo type="num" val="1"/>
        <cfvo type="num" val="3"/>
        <cfvo type="num" val="5"/>
        <color rgb="FF63BE7B"/>
        <color rgb="FFFFEB84"/>
        <color rgb="FFF8696B"/>
      </colorScale>
    </cfRule>
  </conditionalFormatting>
  <conditionalFormatting sqref="S503">
    <cfRule type="colorScale" priority="5407">
      <colorScale>
        <cfvo type="num" val="0"/>
        <cfvo type="num" val="3"/>
        <cfvo type="num" val="5"/>
        <color rgb="FF63BE7B"/>
        <color rgb="FFFFEB84"/>
        <color rgb="FFF8696B"/>
      </colorScale>
    </cfRule>
    <cfRule type="expression" dxfId="290" priority="5408" stopIfTrue="1">
      <formula>$D$6="Да"</formula>
    </cfRule>
  </conditionalFormatting>
  <conditionalFormatting sqref="S506:S510">
    <cfRule type="expression" dxfId="289" priority="5417" stopIfTrue="1">
      <formula>$D$6="Да"</formula>
    </cfRule>
    <cfRule type="colorScale" priority="5416">
      <colorScale>
        <cfvo type="num" val="1"/>
        <cfvo type="num" val="3"/>
        <cfvo type="num" val="5"/>
        <color rgb="FF63BE7B"/>
        <color rgb="FFFFEB84"/>
        <color rgb="FFF8696B"/>
      </colorScale>
    </cfRule>
    <cfRule type="colorScale" priority="5418">
      <colorScale>
        <cfvo type="num" val="0"/>
        <cfvo type="num" val="0"/>
        <color theme="0"/>
        <color theme="0"/>
      </colorScale>
    </cfRule>
  </conditionalFormatting>
  <conditionalFormatting sqref="S515">
    <cfRule type="expression" dxfId="287" priority="5387" stopIfTrue="1">
      <formula>$D$6="Да"</formula>
    </cfRule>
    <cfRule type="colorScale" priority="5386">
      <colorScale>
        <cfvo type="num" val="0"/>
        <cfvo type="num" val="3"/>
        <cfvo type="num" val="5"/>
        <color rgb="FF63BE7B"/>
        <color rgb="FFFFEB84"/>
        <color rgb="FFF8696B"/>
      </colorScale>
    </cfRule>
  </conditionalFormatting>
  <conditionalFormatting sqref="S518:S522">
    <cfRule type="colorScale" priority="5395">
      <colorScale>
        <cfvo type="num" val="1"/>
        <cfvo type="num" val="3"/>
        <cfvo type="num" val="5"/>
        <color rgb="FF63BE7B"/>
        <color rgb="FFFFEB84"/>
        <color rgb="FFF8696B"/>
      </colorScale>
    </cfRule>
    <cfRule type="expression" dxfId="284" priority="5396" stopIfTrue="1">
      <formula>$D$6="Да"</formula>
    </cfRule>
    <cfRule type="colorScale" priority="5397">
      <colorScale>
        <cfvo type="num" val="0"/>
        <cfvo type="num" val="0"/>
        <color theme="0"/>
        <color theme="0"/>
      </colorScale>
    </cfRule>
  </conditionalFormatting>
  <conditionalFormatting sqref="S527">
    <cfRule type="expression" dxfId="282" priority="5366" stopIfTrue="1">
      <formula>$D$6="Да"</formula>
    </cfRule>
    <cfRule type="colorScale" priority="5365">
      <colorScale>
        <cfvo type="num" val="0"/>
        <cfvo type="num" val="3"/>
        <cfvo type="num" val="5"/>
        <color rgb="FF63BE7B"/>
        <color rgb="FFFFEB84"/>
        <color rgb="FFF8696B"/>
      </colorScale>
    </cfRule>
  </conditionalFormatting>
  <conditionalFormatting sqref="S530:S534">
    <cfRule type="colorScale" priority="5374">
      <colorScale>
        <cfvo type="num" val="1"/>
        <cfvo type="num" val="3"/>
        <cfvo type="num" val="5"/>
        <color rgb="FF63BE7B"/>
        <color rgb="FFFFEB84"/>
        <color rgb="FFF8696B"/>
      </colorScale>
    </cfRule>
    <cfRule type="expression" dxfId="280" priority="5375" stopIfTrue="1">
      <formula>$D$6="Да"</formula>
    </cfRule>
    <cfRule type="colorScale" priority="5376">
      <colorScale>
        <cfvo type="num" val="0"/>
        <cfvo type="num" val="0"/>
        <color theme="0"/>
        <color theme="0"/>
      </colorScale>
    </cfRule>
  </conditionalFormatting>
  <conditionalFormatting sqref="S539">
    <cfRule type="expression" dxfId="279" priority="5345" stopIfTrue="1">
      <formula>$D$6="Да"</formula>
    </cfRule>
    <cfRule type="colorScale" priority="5344">
      <colorScale>
        <cfvo type="num" val="0"/>
        <cfvo type="num" val="3"/>
        <cfvo type="num" val="5"/>
        <color rgb="FF63BE7B"/>
        <color rgb="FFFFEB84"/>
        <color rgb="FFF8696B"/>
      </colorScale>
    </cfRule>
  </conditionalFormatting>
  <conditionalFormatting sqref="S542:S546">
    <cfRule type="colorScale" priority="5353">
      <colorScale>
        <cfvo type="num" val="1"/>
        <cfvo type="num" val="3"/>
        <cfvo type="num" val="5"/>
        <color rgb="FF63BE7B"/>
        <color rgb="FFFFEB84"/>
        <color rgb="FFF8696B"/>
      </colorScale>
    </cfRule>
    <cfRule type="colorScale" priority="5355">
      <colorScale>
        <cfvo type="num" val="0"/>
        <cfvo type="num" val="0"/>
        <color theme="0"/>
        <color theme="0"/>
      </colorScale>
    </cfRule>
    <cfRule type="expression" dxfId="276" priority="5354" stopIfTrue="1">
      <formula>$D$6="Да"</formula>
    </cfRule>
  </conditionalFormatting>
  <conditionalFormatting sqref="S551">
    <cfRule type="expression" dxfId="274" priority="5324" stopIfTrue="1">
      <formula>$D$6="Да"</formula>
    </cfRule>
    <cfRule type="colorScale" priority="5323">
      <colorScale>
        <cfvo type="num" val="0"/>
        <cfvo type="num" val="3"/>
        <cfvo type="num" val="5"/>
        <color rgb="FF63BE7B"/>
        <color rgb="FFFFEB84"/>
        <color rgb="FFF8696B"/>
      </colorScale>
    </cfRule>
  </conditionalFormatting>
  <conditionalFormatting sqref="S554:S558">
    <cfRule type="colorScale" priority="5334">
      <colorScale>
        <cfvo type="num" val="0"/>
        <cfvo type="num" val="0"/>
        <color theme="0"/>
        <color theme="0"/>
      </colorScale>
    </cfRule>
    <cfRule type="expression" dxfId="273" priority="5333" stopIfTrue="1">
      <formula>$D$6="Да"</formula>
    </cfRule>
    <cfRule type="colorScale" priority="5332">
      <colorScale>
        <cfvo type="num" val="1"/>
        <cfvo type="num" val="3"/>
        <cfvo type="num" val="5"/>
        <color rgb="FF63BE7B"/>
        <color rgb="FFFFEB84"/>
        <color rgb="FFF8696B"/>
      </colorScale>
    </cfRule>
  </conditionalFormatting>
  <conditionalFormatting sqref="S563">
    <cfRule type="colorScale" priority="5302">
      <colorScale>
        <cfvo type="num" val="0"/>
        <cfvo type="num" val="3"/>
        <cfvo type="num" val="5"/>
        <color rgb="FF63BE7B"/>
        <color rgb="FFFFEB84"/>
        <color rgb="FFF8696B"/>
      </colorScale>
    </cfRule>
    <cfRule type="expression" dxfId="271" priority="5303" stopIfTrue="1">
      <formula>$D$6="Да"</formula>
    </cfRule>
  </conditionalFormatting>
  <conditionalFormatting sqref="S566:S570">
    <cfRule type="colorScale" priority="5311">
      <colorScale>
        <cfvo type="num" val="1"/>
        <cfvo type="num" val="3"/>
        <cfvo type="num" val="5"/>
        <color rgb="FF63BE7B"/>
        <color rgb="FFFFEB84"/>
        <color rgb="FFF8696B"/>
      </colorScale>
    </cfRule>
    <cfRule type="colorScale" priority="5313">
      <colorScale>
        <cfvo type="num" val="0"/>
        <cfvo type="num" val="0"/>
        <color theme="0"/>
        <color theme="0"/>
      </colorScale>
    </cfRule>
    <cfRule type="expression" dxfId="269" priority="5312" stopIfTrue="1">
      <formula>$D$6="Да"</formula>
    </cfRule>
  </conditionalFormatting>
  <conditionalFormatting sqref="S575">
    <cfRule type="colorScale" priority="5281">
      <colorScale>
        <cfvo type="num" val="0"/>
        <cfvo type="num" val="3"/>
        <cfvo type="num" val="5"/>
        <color rgb="FF63BE7B"/>
        <color rgb="FFFFEB84"/>
        <color rgb="FFF8696B"/>
      </colorScale>
    </cfRule>
    <cfRule type="expression" dxfId="267" priority="5282" stopIfTrue="1">
      <formula>$D$6="Да"</formula>
    </cfRule>
  </conditionalFormatting>
  <conditionalFormatting sqref="S578:S582">
    <cfRule type="colorScale" priority="5292">
      <colorScale>
        <cfvo type="num" val="0"/>
        <cfvo type="num" val="0"/>
        <color theme="0"/>
        <color theme="0"/>
      </colorScale>
    </cfRule>
    <cfRule type="colorScale" priority="5290">
      <colorScale>
        <cfvo type="num" val="1"/>
        <cfvo type="num" val="3"/>
        <cfvo type="num" val="5"/>
        <color rgb="FF63BE7B"/>
        <color rgb="FFFFEB84"/>
        <color rgb="FFF8696B"/>
      </colorScale>
    </cfRule>
    <cfRule type="expression" dxfId="264" priority="5291" stopIfTrue="1">
      <formula>$D$6="Да"</formula>
    </cfRule>
  </conditionalFormatting>
  <conditionalFormatting sqref="S587">
    <cfRule type="expression" dxfId="263" priority="5261" stopIfTrue="1">
      <formula>$D$6="Да"</formula>
    </cfRule>
    <cfRule type="colorScale" priority="5260">
      <colorScale>
        <cfvo type="num" val="0"/>
        <cfvo type="num" val="3"/>
        <cfvo type="num" val="5"/>
        <color rgb="FF63BE7B"/>
        <color rgb="FFFFEB84"/>
        <color rgb="FFF8696B"/>
      </colorScale>
    </cfRule>
  </conditionalFormatting>
  <conditionalFormatting sqref="S590:S594">
    <cfRule type="colorScale" priority="5269">
      <colorScale>
        <cfvo type="num" val="1"/>
        <cfvo type="num" val="3"/>
        <cfvo type="num" val="5"/>
        <color rgb="FF63BE7B"/>
        <color rgb="FFFFEB84"/>
        <color rgb="FFF8696B"/>
      </colorScale>
    </cfRule>
    <cfRule type="colorScale" priority="5271">
      <colorScale>
        <cfvo type="num" val="0"/>
        <cfvo type="num" val="0"/>
        <color theme="0"/>
        <color theme="0"/>
      </colorScale>
    </cfRule>
    <cfRule type="expression" dxfId="260" priority="5270" stopIfTrue="1">
      <formula>$D$6="Да"</formula>
    </cfRule>
  </conditionalFormatting>
  <conditionalFormatting sqref="S599">
    <cfRule type="colorScale" priority="5239">
      <colorScale>
        <cfvo type="num" val="0"/>
        <cfvo type="num" val="3"/>
        <cfvo type="num" val="5"/>
        <color rgb="FF63BE7B"/>
        <color rgb="FFFFEB84"/>
        <color rgb="FFF8696B"/>
      </colorScale>
    </cfRule>
    <cfRule type="expression" dxfId="258" priority="5240" stopIfTrue="1">
      <formula>$D$6="Да"</formula>
    </cfRule>
  </conditionalFormatting>
  <conditionalFormatting sqref="S602:S606">
    <cfRule type="expression" dxfId="257" priority="5249" stopIfTrue="1">
      <formula>$D$6="Да"</formula>
    </cfRule>
    <cfRule type="colorScale" priority="5248">
      <colorScale>
        <cfvo type="num" val="1"/>
        <cfvo type="num" val="3"/>
        <cfvo type="num" val="5"/>
        <color rgb="FF63BE7B"/>
        <color rgb="FFFFEB84"/>
        <color rgb="FFF8696B"/>
      </colorScale>
    </cfRule>
    <cfRule type="colorScale" priority="5250">
      <colorScale>
        <cfvo type="num" val="0"/>
        <cfvo type="num" val="0"/>
        <color theme="0"/>
        <color theme="0"/>
      </colorScale>
    </cfRule>
  </conditionalFormatting>
  <conditionalFormatting sqref="S613">
    <cfRule type="expression" dxfId="255" priority="4978" stopIfTrue="1">
      <formula>$D$6="Да"</formula>
    </cfRule>
    <cfRule type="colorScale" priority="4977">
      <colorScale>
        <cfvo type="num" val="0"/>
        <cfvo type="num" val="3"/>
        <cfvo type="num" val="5"/>
        <color rgb="FF63BE7B"/>
        <color rgb="FFFFEB84"/>
        <color rgb="FFF8696B"/>
      </colorScale>
    </cfRule>
  </conditionalFormatting>
  <conditionalFormatting sqref="S616:S620">
    <cfRule type="colorScale" priority="4988">
      <colorScale>
        <cfvo type="num" val="0"/>
        <cfvo type="num" val="0"/>
        <color theme="0"/>
        <color theme="0"/>
      </colorScale>
    </cfRule>
    <cfRule type="expression" dxfId="253" priority="4987" stopIfTrue="1">
      <formula>$D$6="Да"</formula>
    </cfRule>
    <cfRule type="colorScale" priority="4986">
      <colorScale>
        <cfvo type="num" val="1"/>
        <cfvo type="num" val="3"/>
        <cfvo type="num" val="5"/>
        <color rgb="FF63BE7B"/>
        <color rgb="FFFFEB84"/>
        <color rgb="FFF8696B"/>
      </colorScale>
    </cfRule>
  </conditionalFormatting>
  <conditionalFormatting sqref="S625">
    <cfRule type="colorScale" priority="4956">
      <colorScale>
        <cfvo type="num" val="0"/>
        <cfvo type="num" val="3"/>
        <cfvo type="num" val="5"/>
        <color rgb="FF63BE7B"/>
        <color rgb="FFFFEB84"/>
        <color rgb="FFF8696B"/>
      </colorScale>
    </cfRule>
    <cfRule type="expression" dxfId="250" priority="4957" stopIfTrue="1">
      <formula>$D$6="Да"</formula>
    </cfRule>
  </conditionalFormatting>
  <conditionalFormatting sqref="S628:S632">
    <cfRule type="colorScale" priority="4965">
      <colorScale>
        <cfvo type="num" val="1"/>
        <cfvo type="num" val="3"/>
        <cfvo type="num" val="5"/>
        <color rgb="FF63BE7B"/>
        <color rgb="FFFFEB84"/>
        <color rgb="FFF8696B"/>
      </colorScale>
    </cfRule>
    <cfRule type="expression" dxfId="248" priority="4966" stopIfTrue="1">
      <formula>$D$6="Да"</formula>
    </cfRule>
    <cfRule type="colorScale" priority="4967">
      <colorScale>
        <cfvo type="num" val="0"/>
        <cfvo type="num" val="0"/>
        <color theme="0"/>
        <color theme="0"/>
      </colorScale>
    </cfRule>
  </conditionalFormatting>
  <conditionalFormatting sqref="S637">
    <cfRule type="expression" dxfId="247" priority="4936" stopIfTrue="1">
      <formula>$D$6="Да"</formula>
    </cfRule>
    <cfRule type="colorScale" priority="4935">
      <colorScale>
        <cfvo type="num" val="0"/>
        <cfvo type="num" val="3"/>
        <cfvo type="num" val="5"/>
        <color rgb="FF63BE7B"/>
        <color rgb="FFFFEB84"/>
        <color rgb="FFF8696B"/>
      </colorScale>
    </cfRule>
  </conditionalFormatting>
  <conditionalFormatting sqref="S640:S644">
    <cfRule type="colorScale" priority="4946">
      <colorScale>
        <cfvo type="num" val="0"/>
        <cfvo type="num" val="0"/>
        <color theme="0"/>
        <color theme="0"/>
      </colorScale>
    </cfRule>
    <cfRule type="colorScale" priority="4944">
      <colorScale>
        <cfvo type="num" val="1"/>
        <cfvo type="num" val="3"/>
        <cfvo type="num" val="5"/>
        <color rgb="FF63BE7B"/>
        <color rgb="FFFFEB84"/>
        <color rgb="FFF8696B"/>
      </colorScale>
    </cfRule>
    <cfRule type="expression" dxfId="245" priority="4945" stopIfTrue="1">
      <formula>$D$6="Да"</formula>
    </cfRule>
  </conditionalFormatting>
  <conditionalFormatting sqref="S650">
    <cfRule type="expression" dxfId="243" priority="3916" stopIfTrue="1">
      <formula>$D$6="Да"</formula>
    </cfRule>
    <cfRule type="colorScale" priority="3915">
      <colorScale>
        <cfvo type="num" val="0"/>
        <cfvo type="num" val="3"/>
        <cfvo type="num" val="5"/>
        <color rgb="FF63BE7B"/>
        <color rgb="FFFFEB84"/>
        <color rgb="FFF8696B"/>
      </colorScale>
    </cfRule>
  </conditionalFormatting>
  <conditionalFormatting sqref="S653:S657">
    <cfRule type="expression" dxfId="241" priority="3925" stopIfTrue="1">
      <formula>$D$6="Да"</formula>
    </cfRule>
    <cfRule type="colorScale" priority="3924">
      <colorScale>
        <cfvo type="num" val="1"/>
        <cfvo type="num" val="3"/>
        <cfvo type="num" val="5"/>
        <color rgb="FF63BE7B"/>
        <color rgb="FFFFEB84"/>
        <color rgb="FFF8696B"/>
      </colorScale>
    </cfRule>
    <cfRule type="colorScale" priority="3926">
      <colorScale>
        <cfvo type="num" val="0"/>
        <cfvo type="num" val="0"/>
        <color theme="0"/>
        <color theme="0"/>
      </colorScale>
    </cfRule>
  </conditionalFormatting>
  <conditionalFormatting sqref="S662">
    <cfRule type="colorScale" priority="3894">
      <colorScale>
        <cfvo type="num" val="0"/>
        <cfvo type="num" val="3"/>
        <cfvo type="num" val="5"/>
        <color rgb="FF63BE7B"/>
        <color rgb="FFFFEB84"/>
        <color rgb="FFF8696B"/>
      </colorScale>
    </cfRule>
    <cfRule type="expression" dxfId="238" priority="3895" stopIfTrue="1">
      <formula>$D$6="Да"</formula>
    </cfRule>
  </conditionalFormatting>
  <conditionalFormatting sqref="S665:S669">
    <cfRule type="colorScale" priority="3903">
      <colorScale>
        <cfvo type="num" val="1"/>
        <cfvo type="num" val="3"/>
        <cfvo type="num" val="5"/>
        <color rgb="FF63BE7B"/>
        <color rgb="FFFFEB84"/>
        <color rgb="FFF8696B"/>
      </colorScale>
    </cfRule>
    <cfRule type="expression" dxfId="237" priority="3904" stopIfTrue="1">
      <formula>$D$6="Да"</formula>
    </cfRule>
    <cfRule type="colorScale" priority="3905">
      <colorScale>
        <cfvo type="num" val="0"/>
        <cfvo type="num" val="0"/>
        <color theme="0"/>
        <color theme="0"/>
      </colorScale>
    </cfRule>
  </conditionalFormatting>
  <conditionalFormatting sqref="S674">
    <cfRule type="expression" dxfId="235" priority="3886" stopIfTrue="1">
      <formula>$D$6="Да"</formula>
    </cfRule>
    <cfRule type="colorScale" priority="3885">
      <colorScale>
        <cfvo type="num" val="0"/>
        <cfvo type="num" val="3"/>
        <cfvo type="num" val="5"/>
        <color rgb="FF63BE7B"/>
        <color rgb="FFFFEB84"/>
        <color rgb="FFF8696B"/>
      </colorScale>
    </cfRule>
  </conditionalFormatting>
  <conditionalFormatting sqref="S677:S681">
    <cfRule type="expression" dxfId="233" priority="3874" stopIfTrue="1">
      <formula>$D$6="Да"</formula>
    </cfRule>
    <cfRule type="colorScale" priority="3873">
      <colorScale>
        <cfvo type="num" val="1"/>
        <cfvo type="num" val="3"/>
        <cfvo type="num" val="5"/>
        <color rgb="FF63BE7B"/>
        <color rgb="FFFFEB84"/>
        <color rgb="FFF8696B"/>
      </colorScale>
    </cfRule>
    <cfRule type="colorScale" priority="3875">
      <colorScale>
        <cfvo type="num" val="0"/>
        <cfvo type="num" val="0"/>
        <color theme="0"/>
        <color theme="0"/>
      </colorScale>
    </cfRule>
  </conditionalFormatting>
  <conditionalFormatting sqref="S686">
    <cfRule type="expression" dxfId="231" priority="3853" stopIfTrue="1">
      <formula>$D$6="Да"</formula>
    </cfRule>
    <cfRule type="colorScale" priority="3852">
      <colorScale>
        <cfvo type="num" val="0"/>
        <cfvo type="num" val="3"/>
        <cfvo type="num" val="5"/>
        <color rgb="FF63BE7B"/>
        <color rgb="FFFFEB84"/>
        <color rgb="FFF8696B"/>
      </colorScale>
    </cfRule>
  </conditionalFormatting>
  <conditionalFormatting sqref="S689:S693">
    <cfRule type="expression" dxfId="229" priority="3862" stopIfTrue="1">
      <formula>$D$6="Да"</formula>
    </cfRule>
    <cfRule type="colorScale" priority="3863">
      <colorScale>
        <cfvo type="num" val="0"/>
        <cfvo type="num" val="0"/>
        <color theme="0"/>
        <color theme="0"/>
      </colorScale>
    </cfRule>
    <cfRule type="colorScale" priority="3861">
      <colorScale>
        <cfvo type="num" val="1"/>
        <cfvo type="num" val="3"/>
        <cfvo type="num" val="5"/>
        <color rgb="FF63BE7B"/>
        <color rgb="FFFFEB84"/>
        <color rgb="FFF8696B"/>
      </colorScale>
    </cfRule>
  </conditionalFormatting>
  <conditionalFormatting sqref="S698">
    <cfRule type="expression" dxfId="227" priority="3832" stopIfTrue="1">
      <formula>$D$6="Да"</formula>
    </cfRule>
    <cfRule type="colorScale" priority="3831">
      <colorScale>
        <cfvo type="num" val="0"/>
        <cfvo type="num" val="3"/>
        <cfvo type="num" val="5"/>
        <color rgb="FF63BE7B"/>
        <color rgb="FFFFEB84"/>
        <color rgb="FFF8696B"/>
      </colorScale>
    </cfRule>
  </conditionalFormatting>
  <conditionalFormatting sqref="S701:S705">
    <cfRule type="expression" dxfId="224" priority="3841" stopIfTrue="1">
      <formula>$D$6="Да"</formula>
    </cfRule>
    <cfRule type="colorScale" priority="3842">
      <colorScale>
        <cfvo type="num" val="0"/>
        <cfvo type="num" val="0"/>
        <color theme="0"/>
        <color theme="0"/>
      </colorScale>
    </cfRule>
    <cfRule type="colorScale" priority="3840">
      <colorScale>
        <cfvo type="num" val="1"/>
        <cfvo type="num" val="3"/>
        <cfvo type="num" val="5"/>
        <color rgb="FF63BE7B"/>
        <color rgb="FFFFEB84"/>
        <color rgb="FFF8696B"/>
      </colorScale>
    </cfRule>
  </conditionalFormatting>
  <conditionalFormatting sqref="S709">
    <cfRule type="expression" dxfId="223" priority="3811" stopIfTrue="1">
      <formula>$D$6="Да"</formula>
    </cfRule>
    <cfRule type="colorScale" priority="3810">
      <colorScale>
        <cfvo type="num" val="0"/>
        <cfvo type="num" val="3"/>
        <cfvo type="num" val="5"/>
        <color rgb="FF63BE7B"/>
        <color rgb="FFFFEB84"/>
        <color rgb="FFF8696B"/>
      </colorScale>
    </cfRule>
  </conditionalFormatting>
  <conditionalFormatting sqref="S712:S716">
    <cfRule type="colorScale" priority="3819">
      <colorScale>
        <cfvo type="num" val="1"/>
        <cfvo type="num" val="3"/>
        <cfvo type="num" val="5"/>
        <color rgb="FF63BE7B"/>
        <color rgb="FFFFEB84"/>
        <color rgb="FFF8696B"/>
      </colorScale>
    </cfRule>
    <cfRule type="colorScale" priority="3821">
      <colorScale>
        <cfvo type="num" val="0"/>
        <cfvo type="num" val="0"/>
        <color theme="0"/>
        <color theme="0"/>
      </colorScale>
    </cfRule>
    <cfRule type="expression" dxfId="220" priority="3820" stopIfTrue="1">
      <formula>$D$6="Да"</formula>
    </cfRule>
  </conditionalFormatting>
  <conditionalFormatting sqref="S721">
    <cfRule type="colorScale" priority="3789">
      <colorScale>
        <cfvo type="num" val="0"/>
        <cfvo type="num" val="3"/>
        <cfvo type="num" val="5"/>
        <color rgb="FF63BE7B"/>
        <color rgb="FFFFEB84"/>
        <color rgb="FFF8696B"/>
      </colorScale>
    </cfRule>
    <cfRule type="expression" dxfId="218" priority="3790" stopIfTrue="1">
      <formula>$D$6="Да"</formula>
    </cfRule>
  </conditionalFormatting>
  <conditionalFormatting sqref="S724:S728">
    <cfRule type="expression" dxfId="217" priority="3799" stopIfTrue="1">
      <formula>$D$6="Да"</formula>
    </cfRule>
    <cfRule type="colorScale" priority="3798">
      <colorScale>
        <cfvo type="num" val="1"/>
        <cfvo type="num" val="3"/>
        <cfvo type="num" val="5"/>
        <color rgb="FF63BE7B"/>
        <color rgb="FFFFEB84"/>
        <color rgb="FFF8696B"/>
      </colorScale>
    </cfRule>
    <cfRule type="colorScale" priority="3800">
      <colorScale>
        <cfvo type="num" val="0"/>
        <cfvo type="num" val="0"/>
        <color theme="0"/>
        <color theme="0"/>
      </colorScale>
    </cfRule>
  </conditionalFormatting>
  <conditionalFormatting sqref="S733">
    <cfRule type="colorScale" priority="3768">
      <colorScale>
        <cfvo type="num" val="0"/>
        <cfvo type="num" val="3"/>
        <cfvo type="num" val="5"/>
        <color rgb="FF63BE7B"/>
        <color rgb="FFFFEB84"/>
        <color rgb="FFF8696B"/>
      </colorScale>
    </cfRule>
    <cfRule type="expression" dxfId="214" priority="3769" stopIfTrue="1">
      <formula>$D$6="Да"</formula>
    </cfRule>
  </conditionalFormatting>
  <conditionalFormatting sqref="S736:S740">
    <cfRule type="colorScale" priority="3779">
      <colorScale>
        <cfvo type="num" val="0"/>
        <cfvo type="num" val="0"/>
        <color theme="0"/>
        <color theme="0"/>
      </colorScale>
    </cfRule>
    <cfRule type="expression" dxfId="213" priority="3778" stopIfTrue="1">
      <formula>$D$6="Да"</formula>
    </cfRule>
    <cfRule type="colorScale" priority="3777">
      <colorScale>
        <cfvo type="num" val="1"/>
        <cfvo type="num" val="3"/>
        <cfvo type="num" val="5"/>
        <color rgb="FF63BE7B"/>
        <color rgb="FFFFEB84"/>
        <color rgb="FFF8696B"/>
      </colorScale>
    </cfRule>
  </conditionalFormatting>
  <conditionalFormatting sqref="S745">
    <cfRule type="expression" dxfId="211" priority="3748" stopIfTrue="1">
      <formula>$D$6="Да"</formula>
    </cfRule>
    <cfRule type="colorScale" priority="3747">
      <colorScale>
        <cfvo type="num" val="0"/>
        <cfvo type="num" val="3"/>
        <cfvo type="num" val="5"/>
        <color rgb="FF63BE7B"/>
        <color rgb="FFFFEB84"/>
        <color rgb="FFF8696B"/>
      </colorScale>
    </cfRule>
  </conditionalFormatting>
  <conditionalFormatting sqref="S748:S752">
    <cfRule type="colorScale" priority="3758">
      <colorScale>
        <cfvo type="num" val="0"/>
        <cfvo type="num" val="0"/>
        <color theme="0"/>
        <color theme="0"/>
      </colorScale>
    </cfRule>
    <cfRule type="colorScale" priority="3756">
      <colorScale>
        <cfvo type="num" val="1"/>
        <cfvo type="num" val="3"/>
        <cfvo type="num" val="5"/>
        <color rgb="FF63BE7B"/>
        <color rgb="FFFFEB84"/>
        <color rgb="FFF8696B"/>
      </colorScale>
    </cfRule>
    <cfRule type="expression" dxfId="208" priority="3757" stopIfTrue="1">
      <formula>$D$6="Да"</formula>
    </cfRule>
  </conditionalFormatting>
  <conditionalFormatting sqref="S757">
    <cfRule type="expression" dxfId="207" priority="3727" stopIfTrue="1">
      <formula>$D$6="Да"</formula>
    </cfRule>
    <cfRule type="colorScale" priority="3726">
      <colorScale>
        <cfvo type="num" val="0"/>
        <cfvo type="num" val="3"/>
        <cfvo type="num" val="5"/>
        <color rgb="FF63BE7B"/>
        <color rgb="FFFFEB84"/>
        <color rgb="FFF8696B"/>
      </colorScale>
    </cfRule>
  </conditionalFormatting>
  <conditionalFormatting sqref="S760:S764">
    <cfRule type="colorScale" priority="3737">
      <colorScale>
        <cfvo type="num" val="0"/>
        <cfvo type="num" val="0"/>
        <color theme="0"/>
        <color theme="0"/>
      </colorScale>
    </cfRule>
    <cfRule type="expression" dxfId="205" priority="3736" stopIfTrue="1">
      <formula>$D$6="Да"</formula>
    </cfRule>
    <cfRule type="colorScale" priority="3735">
      <colorScale>
        <cfvo type="num" val="1"/>
        <cfvo type="num" val="3"/>
        <cfvo type="num" val="5"/>
        <color rgb="FF63BE7B"/>
        <color rgb="FFFFEB84"/>
        <color rgb="FFF8696B"/>
      </colorScale>
    </cfRule>
  </conditionalFormatting>
  <conditionalFormatting sqref="S769">
    <cfRule type="colorScale" priority="3705">
      <colorScale>
        <cfvo type="num" val="0"/>
        <cfvo type="num" val="3"/>
        <cfvo type="num" val="5"/>
        <color rgb="FF63BE7B"/>
        <color rgb="FFFFEB84"/>
        <color rgb="FFF8696B"/>
      </colorScale>
    </cfRule>
    <cfRule type="expression" dxfId="202" priority="3706" stopIfTrue="1">
      <formula>$D$6="Да"</formula>
    </cfRule>
  </conditionalFormatting>
  <conditionalFormatting sqref="S772:S776">
    <cfRule type="expression" dxfId="201" priority="3715" stopIfTrue="1">
      <formula>$D$6="Да"</formula>
    </cfRule>
    <cfRule type="colorScale" priority="3716">
      <colorScale>
        <cfvo type="num" val="0"/>
        <cfvo type="num" val="0"/>
        <color theme="0"/>
        <color theme="0"/>
      </colorScale>
    </cfRule>
    <cfRule type="colorScale" priority="3714">
      <colorScale>
        <cfvo type="num" val="1"/>
        <cfvo type="num" val="3"/>
        <cfvo type="num" val="5"/>
        <color rgb="FF63BE7B"/>
        <color rgb="FFFFEB84"/>
        <color rgb="FFF8696B"/>
      </colorScale>
    </cfRule>
  </conditionalFormatting>
  <conditionalFormatting sqref="S781">
    <cfRule type="expression" dxfId="199" priority="3685" stopIfTrue="1">
      <formula>$D$6="Да"</formula>
    </cfRule>
    <cfRule type="colorScale" priority="3684">
      <colorScale>
        <cfvo type="num" val="0"/>
        <cfvo type="num" val="3"/>
        <cfvo type="num" val="5"/>
        <color rgb="FF63BE7B"/>
        <color rgb="FFFFEB84"/>
        <color rgb="FFF8696B"/>
      </colorScale>
    </cfRule>
  </conditionalFormatting>
  <conditionalFormatting sqref="S784:S788">
    <cfRule type="expression" dxfId="197" priority="3694" stopIfTrue="1">
      <formula>$D$6="Да"</formula>
    </cfRule>
    <cfRule type="colorScale" priority="3693">
      <colorScale>
        <cfvo type="num" val="1"/>
        <cfvo type="num" val="3"/>
        <cfvo type="num" val="5"/>
        <color rgb="FF63BE7B"/>
        <color rgb="FFFFEB84"/>
        <color rgb="FFF8696B"/>
      </colorScale>
    </cfRule>
    <cfRule type="colorScale" priority="3695">
      <colorScale>
        <cfvo type="num" val="0"/>
        <cfvo type="num" val="0"/>
        <color theme="0"/>
        <color theme="0"/>
      </colorScale>
    </cfRule>
  </conditionalFormatting>
  <conditionalFormatting sqref="S793">
    <cfRule type="colorScale" priority="3663">
      <colorScale>
        <cfvo type="num" val="0"/>
        <cfvo type="num" val="3"/>
        <cfvo type="num" val="5"/>
        <color rgb="FF63BE7B"/>
        <color rgb="FFFFEB84"/>
        <color rgb="FFF8696B"/>
      </colorScale>
    </cfRule>
    <cfRule type="expression" dxfId="194" priority="3664" stopIfTrue="1">
      <formula>$D$6="Да"</formula>
    </cfRule>
  </conditionalFormatting>
  <conditionalFormatting sqref="S796:S800">
    <cfRule type="expression" dxfId="193" priority="3673" stopIfTrue="1">
      <formula>$D$6="Да"</formula>
    </cfRule>
    <cfRule type="colorScale" priority="3674">
      <colorScale>
        <cfvo type="num" val="0"/>
        <cfvo type="num" val="0"/>
        <color theme="0"/>
        <color theme="0"/>
      </colorScale>
    </cfRule>
    <cfRule type="colorScale" priority="3672">
      <colorScale>
        <cfvo type="num" val="1"/>
        <cfvo type="num" val="3"/>
        <cfvo type="num" val="5"/>
        <color rgb="FF63BE7B"/>
        <color rgb="FFFFEB84"/>
        <color rgb="FFF8696B"/>
      </colorScale>
    </cfRule>
  </conditionalFormatting>
  <conditionalFormatting sqref="S805">
    <cfRule type="expression" dxfId="191" priority="3643" stopIfTrue="1">
      <formula>$D$6="Да"</formula>
    </cfRule>
    <cfRule type="colorScale" priority="3642">
      <colorScale>
        <cfvo type="num" val="0"/>
        <cfvo type="num" val="3"/>
        <cfvo type="num" val="5"/>
        <color rgb="FF63BE7B"/>
        <color rgb="FFFFEB84"/>
        <color rgb="FFF8696B"/>
      </colorScale>
    </cfRule>
  </conditionalFormatting>
  <conditionalFormatting sqref="S808:S812">
    <cfRule type="colorScale" priority="3651">
      <colorScale>
        <cfvo type="num" val="1"/>
        <cfvo type="num" val="3"/>
        <cfvo type="num" val="5"/>
        <color rgb="FF63BE7B"/>
        <color rgb="FFFFEB84"/>
        <color rgb="FFF8696B"/>
      </colorScale>
    </cfRule>
    <cfRule type="colorScale" priority="3653">
      <colorScale>
        <cfvo type="num" val="0"/>
        <cfvo type="num" val="0"/>
        <color theme="0"/>
        <color theme="0"/>
      </colorScale>
    </cfRule>
    <cfRule type="expression" dxfId="188" priority="3652" stopIfTrue="1">
      <formula>$D$6="Да"</formula>
    </cfRule>
  </conditionalFormatting>
  <conditionalFormatting sqref="S817">
    <cfRule type="colorScale" priority="3621">
      <colorScale>
        <cfvo type="num" val="0"/>
        <cfvo type="num" val="3"/>
        <cfvo type="num" val="5"/>
        <color rgb="FF63BE7B"/>
        <color rgb="FFFFEB84"/>
        <color rgb="FFF8696B"/>
      </colorScale>
    </cfRule>
    <cfRule type="expression" dxfId="186" priority="3622" stopIfTrue="1">
      <formula>$D$6="Да"</formula>
    </cfRule>
  </conditionalFormatting>
  <conditionalFormatting sqref="S820:S824">
    <cfRule type="colorScale" priority="3632">
      <colorScale>
        <cfvo type="num" val="0"/>
        <cfvo type="num" val="0"/>
        <color theme="0"/>
        <color theme="0"/>
      </colorScale>
    </cfRule>
    <cfRule type="colorScale" priority="3630">
      <colorScale>
        <cfvo type="num" val="1"/>
        <cfvo type="num" val="3"/>
        <cfvo type="num" val="5"/>
        <color rgb="FF63BE7B"/>
        <color rgb="FFFFEB84"/>
        <color rgb="FFF8696B"/>
      </colorScale>
    </cfRule>
    <cfRule type="expression" dxfId="184" priority="3631" stopIfTrue="1">
      <formula>$D$6="Да"</formula>
    </cfRule>
  </conditionalFormatting>
  <conditionalFormatting sqref="S828">
    <cfRule type="colorScale" priority="3600">
      <colorScale>
        <cfvo type="num" val="0"/>
        <cfvo type="num" val="3"/>
        <cfvo type="num" val="5"/>
        <color rgb="FF63BE7B"/>
        <color rgb="FFFFEB84"/>
        <color rgb="FFF8696B"/>
      </colorScale>
    </cfRule>
    <cfRule type="expression" dxfId="183" priority="3601" stopIfTrue="1">
      <formula>$D$6="Да"</formula>
    </cfRule>
  </conditionalFormatting>
  <conditionalFormatting sqref="S831:S835">
    <cfRule type="colorScale" priority="3609">
      <colorScale>
        <cfvo type="num" val="1"/>
        <cfvo type="num" val="3"/>
        <cfvo type="num" val="5"/>
        <color rgb="FF63BE7B"/>
        <color rgb="FFFFEB84"/>
        <color rgb="FFF8696B"/>
      </colorScale>
    </cfRule>
    <cfRule type="colorScale" priority="3611">
      <colorScale>
        <cfvo type="num" val="0"/>
        <cfvo type="num" val="0"/>
        <color theme="0"/>
        <color theme="0"/>
      </colorScale>
    </cfRule>
    <cfRule type="expression" dxfId="180" priority="3610" stopIfTrue="1">
      <formula>$D$6="Да"</formula>
    </cfRule>
  </conditionalFormatting>
  <conditionalFormatting sqref="S840">
    <cfRule type="colorScale" priority="3579">
      <colorScale>
        <cfvo type="num" val="0"/>
        <cfvo type="num" val="3"/>
        <cfvo type="num" val="5"/>
        <color rgb="FF63BE7B"/>
        <color rgb="FFFFEB84"/>
        <color rgb="FFF8696B"/>
      </colorScale>
    </cfRule>
    <cfRule type="expression" dxfId="179" priority="3580" stopIfTrue="1">
      <formula>$D$6="Да"</formula>
    </cfRule>
  </conditionalFormatting>
  <conditionalFormatting sqref="S843:S847">
    <cfRule type="colorScale" priority="3590">
      <colorScale>
        <cfvo type="num" val="0"/>
        <cfvo type="num" val="0"/>
        <color theme="0"/>
        <color theme="0"/>
      </colorScale>
    </cfRule>
    <cfRule type="expression" dxfId="177" priority="3589" stopIfTrue="1">
      <formula>$D$6="Да"</formula>
    </cfRule>
    <cfRule type="colorScale" priority="3588">
      <colorScale>
        <cfvo type="num" val="1"/>
        <cfvo type="num" val="3"/>
        <cfvo type="num" val="5"/>
        <color rgb="FF63BE7B"/>
        <color rgb="FFFFEB84"/>
        <color rgb="FFF8696B"/>
      </colorScale>
    </cfRule>
  </conditionalFormatting>
  <conditionalFormatting sqref="S852">
    <cfRule type="colorScale" priority="3558">
      <colorScale>
        <cfvo type="num" val="0"/>
        <cfvo type="num" val="3"/>
        <cfvo type="num" val="5"/>
        <color rgb="FF63BE7B"/>
        <color rgb="FFFFEB84"/>
        <color rgb="FFF8696B"/>
      </colorScale>
    </cfRule>
    <cfRule type="expression" dxfId="174" priority="3559" stopIfTrue="1">
      <formula>$D$6="Да"</formula>
    </cfRule>
  </conditionalFormatting>
  <conditionalFormatting sqref="S855:S859">
    <cfRule type="colorScale" priority="3567">
      <colorScale>
        <cfvo type="num" val="1"/>
        <cfvo type="num" val="3"/>
        <cfvo type="num" val="5"/>
        <color rgb="FF63BE7B"/>
        <color rgb="FFFFEB84"/>
        <color rgb="FFF8696B"/>
      </colorScale>
    </cfRule>
    <cfRule type="expression" dxfId="173" priority="3568" stopIfTrue="1">
      <formula>$D$6="Да"</formula>
    </cfRule>
    <cfRule type="colorScale" priority="3569">
      <colorScale>
        <cfvo type="num" val="0"/>
        <cfvo type="num" val="0"/>
        <color theme="0"/>
        <color theme="0"/>
      </colorScale>
    </cfRule>
  </conditionalFormatting>
  <conditionalFormatting sqref="S865">
    <cfRule type="colorScale" priority="3201">
      <colorScale>
        <cfvo type="num" val="0"/>
        <cfvo type="num" val="3"/>
        <cfvo type="num" val="5"/>
        <color rgb="FF63BE7B"/>
        <color rgb="FFFFEB84"/>
        <color rgb="FFF8696B"/>
      </colorScale>
    </cfRule>
    <cfRule type="expression" dxfId="170" priority="3202" stopIfTrue="1">
      <formula>$D$6="Да"</formula>
    </cfRule>
  </conditionalFormatting>
  <conditionalFormatting sqref="S868:S872">
    <cfRule type="colorScale" priority="3210">
      <colorScale>
        <cfvo type="num" val="1"/>
        <cfvo type="num" val="3"/>
        <cfvo type="num" val="5"/>
        <color rgb="FF63BE7B"/>
        <color rgb="FFFFEB84"/>
        <color rgb="FFF8696B"/>
      </colorScale>
    </cfRule>
    <cfRule type="expression" dxfId="168" priority="3211" stopIfTrue="1">
      <formula>$D$6="Да"</formula>
    </cfRule>
    <cfRule type="colorScale" priority="3212">
      <colorScale>
        <cfvo type="num" val="0"/>
        <cfvo type="num" val="0"/>
        <color theme="0"/>
        <color theme="0"/>
      </colorScale>
    </cfRule>
  </conditionalFormatting>
  <conditionalFormatting sqref="S877">
    <cfRule type="expression" dxfId="167" priority="3181" stopIfTrue="1">
      <formula>$D$6="Да"</formula>
    </cfRule>
    <cfRule type="colorScale" priority="3180">
      <colorScale>
        <cfvo type="num" val="0"/>
        <cfvo type="num" val="3"/>
        <cfvo type="num" val="5"/>
        <color rgb="FF63BE7B"/>
        <color rgb="FFFFEB84"/>
        <color rgb="FFF8696B"/>
      </colorScale>
    </cfRule>
  </conditionalFormatting>
  <conditionalFormatting sqref="S880:S884">
    <cfRule type="colorScale" priority="3189">
      <colorScale>
        <cfvo type="num" val="1"/>
        <cfvo type="num" val="3"/>
        <cfvo type="num" val="5"/>
        <color rgb="FF63BE7B"/>
        <color rgb="FFFFEB84"/>
        <color rgb="FFF8696B"/>
      </colorScale>
    </cfRule>
    <cfRule type="expression" dxfId="164" priority="3190" stopIfTrue="1">
      <formula>$D$6="Да"</formula>
    </cfRule>
    <cfRule type="colorScale" priority="3191">
      <colorScale>
        <cfvo type="num" val="0"/>
        <cfvo type="num" val="0"/>
        <color theme="0"/>
        <color theme="0"/>
      </colorScale>
    </cfRule>
  </conditionalFormatting>
  <conditionalFormatting sqref="S889">
    <cfRule type="expression" dxfId="163" priority="3160" stopIfTrue="1">
      <formula>$D$6="Да"</formula>
    </cfRule>
    <cfRule type="colorScale" priority="3159">
      <colorScale>
        <cfvo type="num" val="0"/>
        <cfvo type="num" val="3"/>
        <cfvo type="num" val="5"/>
        <color rgb="FF63BE7B"/>
        <color rgb="FFFFEB84"/>
        <color rgb="FFF8696B"/>
      </colorScale>
    </cfRule>
  </conditionalFormatting>
  <conditionalFormatting sqref="S892:S896">
    <cfRule type="colorScale" priority="3168">
      <colorScale>
        <cfvo type="num" val="1"/>
        <cfvo type="num" val="3"/>
        <cfvo type="num" val="5"/>
        <color rgb="FF63BE7B"/>
        <color rgb="FFFFEB84"/>
        <color rgb="FFF8696B"/>
      </colorScale>
    </cfRule>
    <cfRule type="colorScale" priority="3170">
      <colorScale>
        <cfvo type="num" val="0"/>
        <cfvo type="num" val="0"/>
        <color theme="0"/>
        <color theme="0"/>
      </colorScale>
    </cfRule>
    <cfRule type="expression" dxfId="160" priority="3169" stopIfTrue="1">
      <formula>$D$6="Да"</formula>
    </cfRule>
  </conditionalFormatting>
  <conditionalFormatting sqref="S901">
    <cfRule type="expression" dxfId="159" priority="3139" stopIfTrue="1">
      <formula>$D$6="Да"</formula>
    </cfRule>
    <cfRule type="colorScale" priority="3138">
      <colorScale>
        <cfvo type="num" val="0"/>
        <cfvo type="num" val="3"/>
        <cfvo type="num" val="5"/>
        <color rgb="FF63BE7B"/>
        <color rgb="FFFFEB84"/>
        <color rgb="FFF8696B"/>
      </colorScale>
    </cfRule>
  </conditionalFormatting>
  <conditionalFormatting sqref="S904:S908">
    <cfRule type="colorScale" priority="3147">
      <colorScale>
        <cfvo type="num" val="1"/>
        <cfvo type="num" val="3"/>
        <cfvo type="num" val="5"/>
        <color rgb="FF63BE7B"/>
        <color rgb="FFFFEB84"/>
        <color rgb="FFF8696B"/>
      </colorScale>
    </cfRule>
    <cfRule type="colorScale" priority="3149">
      <colorScale>
        <cfvo type="num" val="0"/>
        <cfvo type="num" val="0"/>
        <color theme="0"/>
        <color theme="0"/>
      </colorScale>
    </cfRule>
    <cfRule type="expression" dxfId="156" priority="3148" stopIfTrue="1">
      <formula>$D$6="Да"</formula>
    </cfRule>
  </conditionalFormatting>
  <conditionalFormatting sqref="S913">
    <cfRule type="expression" dxfId="155" priority="3118" stopIfTrue="1">
      <formula>$D$6="Да"</formula>
    </cfRule>
    <cfRule type="colorScale" priority="3117">
      <colorScale>
        <cfvo type="num" val="0"/>
        <cfvo type="num" val="3"/>
        <cfvo type="num" val="5"/>
        <color rgb="FF63BE7B"/>
        <color rgb="FFFFEB84"/>
        <color rgb="FFF8696B"/>
      </colorScale>
    </cfRule>
  </conditionalFormatting>
  <conditionalFormatting sqref="S916:S920">
    <cfRule type="colorScale" priority="3128">
      <colorScale>
        <cfvo type="num" val="0"/>
        <cfvo type="num" val="0"/>
        <color theme="0"/>
        <color theme="0"/>
      </colorScale>
    </cfRule>
    <cfRule type="colorScale" priority="3126">
      <colorScale>
        <cfvo type="num" val="1"/>
        <cfvo type="num" val="3"/>
        <cfvo type="num" val="5"/>
        <color rgb="FF63BE7B"/>
        <color rgb="FFFFEB84"/>
        <color rgb="FFF8696B"/>
      </colorScale>
    </cfRule>
    <cfRule type="expression" dxfId="153" priority="3127" stopIfTrue="1">
      <formula>$D$6="Да"</formula>
    </cfRule>
  </conditionalFormatting>
  <conditionalFormatting sqref="S924">
    <cfRule type="colorScale" priority="3096">
      <colorScale>
        <cfvo type="num" val="0"/>
        <cfvo type="num" val="3"/>
        <cfvo type="num" val="5"/>
        <color rgb="FF63BE7B"/>
        <color rgb="FFFFEB84"/>
        <color rgb="FFF8696B"/>
      </colorScale>
    </cfRule>
    <cfRule type="expression" dxfId="150" priority="3097" stopIfTrue="1">
      <formula>$D$6="Да"</formula>
    </cfRule>
  </conditionalFormatting>
  <conditionalFormatting sqref="S927:S931">
    <cfRule type="expression" dxfId="148" priority="3106" stopIfTrue="1">
      <formula>$D$6="Да"</formula>
    </cfRule>
    <cfRule type="colorScale" priority="3107">
      <colorScale>
        <cfvo type="num" val="0"/>
        <cfvo type="num" val="0"/>
        <color theme="0"/>
        <color theme="0"/>
      </colorScale>
    </cfRule>
    <cfRule type="colorScale" priority="3105">
      <colorScale>
        <cfvo type="num" val="1"/>
        <cfvo type="num" val="3"/>
        <cfvo type="num" val="5"/>
        <color rgb="FF63BE7B"/>
        <color rgb="FFFFEB84"/>
        <color rgb="FFF8696B"/>
      </colorScale>
    </cfRule>
  </conditionalFormatting>
  <conditionalFormatting sqref="S937">
    <cfRule type="expression" dxfId="146" priority="2416" stopIfTrue="1">
      <formula>$D$6="Да"</formula>
    </cfRule>
    <cfRule type="colorScale" priority="2415">
      <colorScale>
        <cfvo type="num" val="0"/>
        <cfvo type="num" val="3"/>
        <cfvo type="num" val="5"/>
        <color rgb="FF63BE7B"/>
        <color rgb="FFFFEB84"/>
        <color rgb="FFF8696B"/>
      </colorScale>
    </cfRule>
  </conditionalFormatting>
  <conditionalFormatting sqref="S940:S944">
    <cfRule type="colorScale" priority="2403">
      <colorScale>
        <cfvo type="num" val="1"/>
        <cfvo type="num" val="3"/>
        <cfvo type="num" val="5"/>
        <color rgb="FF63BE7B"/>
        <color rgb="FFFFEB84"/>
        <color rgb="FFF8696B"/>
      </colorScale>
    </cfRule>
    <cfRule type="colorScale" priority="2405">
      <colorScale>
        <cfvo type="num" val="0"/>
        <cfvo type="num" val="0"/>
        <color theme="0"/>
        <color theme="0"/>
      </colorScale>
    </cfRule>
    <cfRule type="expression" dxfId="144" priority="2404" stopIfTrue="1">
      <formula>$D$6="Да"</formula>
    </cfRule>
  </conditionalFormatting>
  <conditionalFormatting sqref="S949">
    <cfRule type="expression" dxfId="143" priority="2395" stopIfTrue="1">
      <formula>$D$6="Да"</formula>
    </cfRule>
    <cfRule type="colorScale" priority="2394">
      <colorScale>
        <cfvo type="num" val="0"/>
        <cfvo type="num" val="3"/>
        <cfvo type="num" val="5"/>
        <color rgb="FF63BE7B"/>
        <color rgb="FFFFEB84"/>
        <color rgb="FFF8696B"/>
      </colorScale>
    </cfRule>
  </conditionalFormatting>
  <conditionalFormatting sqref="S952:S956">
    <cfRule type="colorScale" priority="2384">
      <colorScale>
        <cfvo type="num" val="0"/>
        <cfvo type="num" val="0"/>
        <color theme="0"/>
        <color theme="0"/>
      </colorScale>
    </cfRule>
    <cfRule type="colorScale" priority="2382">
      <colorScale>
        <cfvo type="num" val="1"/>
        <cfvo type="num" val="3"/>
        <cfvo type="num" val="5"/>
        <color rgb="FF63BE7B"/>
        <color rgb="FFFFEB84"/>
        <color rgb="FFF8696B"/>
      </colorScale>
    </cfRule>
    <cfRule type="expression" dxfId="140" priority="2383" stopIfTrue="1">
      <formula>$D$6="Да"</formula>
    </cfRule>
  </conditionalFormatting>
  <conditionalFormatting sqref="S961">
    <cfRule type="colorScale" priority="2373">
      <colorScale>
        <cfvo type="num" val="0"/>
        <cfvo type="num" val="3"/>
        <cfvo type="num" val="5"/>
        <color rgb="FF63BE7B"/>
        <color rgb="FFFFEB84"/>
        <color rgb="FFF8696B"/>
      </colorScale>
    </cfRule>
    <cfRule type="expression" dxfId="139" priority="2374" stopIfTrue="1">
      <formula>$D$6="Да"</formula>
    </cfRule>
  </conditionalFormatting>
  <conditionalFormatting sqref="S964:S968">
    <cfRule type="colorScale" priority="2361">
      <colorScale>
        <cfvo type="num" val="1"/>
        <cfvo type="num" val="3"/>
        <cfvo type="num" val="5"/>
        <color rgb="FF63BE7B"/>
        <color rgb="FFFFEB84"/>
        <color rgb="FFF8696B"/>
      </colorScale>
    </cfRule>
    <cfRule type="colorScale" priority="2363">
      <colorScale>
        <cfvo type="num" val="0"/>
        <cfvo type="num" val="0"/>
        <color theme="0"/>
        <color theme="0"/>
      </colorScale>
    </cfRule>
    <cfRule type="expression" dxfId="136" priority="2362" stopIfTrue="1">
      <formula>$D$6="Да"</formula>
    </cfRule>
  </conditionalFormatting>
  <conditionalFormatting sqref="S973">
    <cfRule type="expression" dxfId="135" priority="2353" stopIfTrue="1">
      <formula>$D$6="Да"</formula>
    </cfRule>
    <cfRule type="colorScale" priority="2352">
      <colorScale>
        <cfvo type="num" val="0"/>
        <cfvo type="num" val="3"/>
        <cfvo type="num" val="5"/>
        <color rgb="FF63BE7B"/>
        <color rgb="FFFFEB84"/>
        <color rgb="FFF8696B"/>
      </colorScale>
    </cfRule>
  </conditionalFormatting>
  <conditionalFormatting sqref="S976:S980">
    <cfRule type="colorScale" priority="2340">
      <colorScale>
        <cfvo type="num" val="1"/>
        <cfvo type="num" val="3"/>
        <cfvo type="num" val="5"/>
        <color rgb="FF63BE7B"/>
        <color rgb="FFFFEB84"/>
        <color rgb="FFF8696B"/>
      </colorScale>
    </cfRule>
    <cfRule type="expression" dxfId="132" priority="2341" stopIfTrue="1">
      <formula>$D$6="Да"</formula>
    </cfRule>
    <cfRule type="colorScale" priority="2342">
      <colorScale>
        <cfvo type="num" val="0"/>
        <cfvo type="num" val="0"/>
        <color theme="0"/>
        <color theme="0"/>
      </colorScale>
    </cfRule>
  </conditionalFormatting>
  <conditionalFormatting sqref="S985">
    <cfRule type="colorScale" priority="2331">
      <colorScale>
        <cfvo type="num" val="0"/>
        <cfvo type="num" val="3"/>
        <cfvo type="num" val="5"/>
        <color rgb="FF63BE7B"/>
        <color rgb="FFFFEB84"/>
        <color rgb="FFF8696B"/>
      </colorScale>
    </cfRule>
    <cfRule type="expression" dxfId="130" priority="2332" stopIfTrue="1">
      <formula>$D$6="Да"</formula>
    </cfRule>
  </conditionalFormatting>
  <conditionalFormatting sqref="S988:S992">
    <cfRule type="colorScale" priority="2321">
      <colorScale>
        <cfvo type="num" val="0"/>
        <cfvo type="num" val="0"/>
        <color theme="0"/>
        <color theme="0"/>
      </colorScale>
    </cfRule>
    <cfRule type="colorScale" priority="2319">
      <colorScale>
        <cfvo type="num" val="1"/>
        <cfvo type="num" val="3"/>
        <cfvo type="num" val="5"/>
        <color rgb="FF63BE7B"/>
        <color rgb="FFFFEB84"/>
        <color rgb="FFF8696B"/>
      </colorScale>
    </cfRule>
    <cfRule type="expression" dxfId="128" priority="2320" stopIfTrue="1">
      <formula>$D$6="Да"</formula>
    </cfRule>
  </conditionalFormatting>
  <conditionalFormatting sqref="S996">
    <cfRule type="colorScale" priority="2310">
      <colorScale>
        <cfvo type="num" val="0"/>
        <cfvo type="num" val="3"/>
        <cfvo type="num" val="5"/>
        <color rgb="FF63BE7B"/>
        <color rgb="FFFFEB84"/>
        <color rgb="FFF8696B"/>
      </colorScale>
    </cfRule>
    <cfRule type="expression" dxfId="127" priority="2311" stopIfTrue="1">
      <formula>$D$6="Да"</formula>
    </cfRule>
  </conditionalFormatting>
  <conditionalFormatting sqref="S999:S1003">
    <cfRule type="colorScale" priority="2298">
      <colorScale>
        <cfvo type="num" val="1"/>
        <cfvo type="num" val="3"/>
        <cfvo type="num" val="5"/>
        <color rgb="FF63BE7B"/>
        <color rgb="FFFFEB84"/>
        <color rgb="FFF8696B"/>
      </colorScale>
    </cfRule>
    <cfRule type="expression" dxfId="124" priority="2299" stopIfTrue="1">
      <formula>$D$6="Да"</formula>
    </cfRule>
    <cfRule type="colorScale" priority="2300">
      <colorScale>
        <cfvo type="num" val="0"/>
        <cfvo type="num" val="0"/>
        <color theme="0"/>
        <color theme="0"/>
      </colorScale>
    </cfRule>
  </conditionalFormatting>
  <conditionalFormatting sqref="S1007">
    <cfRule type="colorScale" priority="2277">
      <colorScale>
        <cfvo type="num" val="0"/>
        <cfvo type="num" val="3"/>
        <cfvo type="num" val="5"/>
        <color rgb="FF63BE7B"/>
        <color rgb="FFFFEB84"/>
        <color rgb="FFF8696B"/>
      </colorScale>
    </cfRule>
    <cfRule type="expression" dxfId="122" priority="2278" stopIfTrue="1">
      <formula>$D$6="Да"</formula>
    </cfRule>
  </conditionalFormatting>
  <conditionalFormatting sqref="S1010:S1014">
    <cfRule type="colorScale" priority="2288">
      <colorScale>
        <cfvo type="num" val="0"/>
        <cfvo type="num" val="0"/>
        <color theme="0"/>
        <color theme="0"/>
      </colorScale>
    </cfRule>
    <cfRule type="colorScale" priority="2286">
      <colorScale>
        <cfvo type="num" val="1"/>
        <cfvo type="num" val="3"/>
        <cfvo type="num" val="5"/>
        <color rgb="FF63BE7B"/>
        <color rgb="FFFFEB84"/>
        <color rgb="FFF8696B"/>
      </colorScale>
    </cfRule>
    <cfRule type="expression" dxfId="120" priority="2287" stopIfTrue="1">
      <formula>$D$6="Да"</formula>
    </cfRule>
  </conditionalFormatting>
  <conditionalFormatting sqref="S1019">
    <cfRule type="expression" dxfId="118" priority="2257" stopIfTrue="1">
      <formula>$D$6="Да"</formula>
    </cfRule>
    <cfRule type="colorScale" priority="2256">
      <colorScale>
        <cfvo type="num" val="0"/>
        <cfvo type="num" val="3"/>
        <cfvo type="num" val="5"/>
        <color rgb="FF63BE7B"/>
        <color rgb="FFFFEB84"/>
        <color rgb="FFF8696B"/>
      </colorScale>
    </cfRule>
  </conditionalFormatting>
  <conditionalFormatting sqref="S1022:S1026">
    <cfRule type="colorScale" priority="2267">
      <colorScale>
        <cfvo type="num" val="0"/>
        <cfvo type="num" val="0"/>
        <color theme="0"/>
        <color theme="0"/>
      </colorScale>
    </cfRule>
    <cfRule type="expression" dxfId="116" priority="2266" stopIfTrue="1">
      <formula>$D$6="Да"</formula>
    </cfRule>
    <cfRule type="colorScale" priority="2265">
      <colorScale>
        <cfvo type="num" val="1"/>
        <cfvo type="num" val="3"/>
        <cfvo type="num" val="5"/>
        <color rgb="FF63BE7B"/>
        <color rgb="FFFFEB84"/>
        <color rgb="FFF8696B"/>
      </colorScale>
    </cfRule>
  </conditionalFormatting>
  <conditionalFormatting sqref="S1031">
    <cfRule type="expression" dxfId="115" priority="2236" stopIfTrue="1">
      <formula>$D$6="Да"</formula>
    </cfRule>
    <cfRule type="colorScale" priority="2235">
      <colorScale>
        <cfvo type="num" val="0"/>
        <cfvo type="num" val="3"/>
        <cfvo type="num" val="5"/>
        <color rgb="FF63BE7B"/>
        <color rgb="FFFFEB84"/>
        <color rgb="FFF8696B"/>
      </colorScale>
    </cfRule>
  </conditionalFormatting>
  <conditionalFormatting sqref="S1034:S1038">
    <cfRule type="colorScale" priority="2244">
      <colorScale>
        <cfvo type="num" val="1"/>
        <cfvo type="num" val="3"/>
        <cfvo type="num" val="5"/>
        <color rgb="FF63BE7B"/>
        <color rgb="FFFFEB84"/>
        <color rgb="FFF8696B"/>
      </colorScale>
    </cfRule>
    <cfRule type="colorScale" priority="2246">
      <colorScale>
        <cfvo type="num" val="0"/>
        <cfvo type="num" val="0"/>
        <color theme="0"/>
        <color theme="0"/>
      </colorScale>
    </cfRule>
    <cfRule type="expression" dxfId="112" priority="2245" stopIfTrue="1">
      <formula>$D$6="Да"</formula>
    </cfRule>
  </conditionalFormatting>
  <conditionalFormatting sqref="S1043">
    <cfRule type="colorScale" priority="2214">
      <colorScale>
        <cfvo type="num" val="0"/>
        <cfvo type="num" val="3"/>
        <cfvo type="num" val="5"/>
        <color rgb="FF63BE7B"/>
        <color rgb="FFFFEB84"/>
        <color rgb="FFF8696B"/>
      </colorScale>
    </cfRule>
    <cfRule type="expression" dxfId="110" priority="2215" stopIfTrue="1">
      <formula>$D$6="Да"</formula>
    </cfRule>
  </conditionalFormatting>
  <conditionalFormatting sqref="S1046:S1050">
    <cfRule type="colorScale" priority="2225">
      <colorScale>
        <cfvo type="num" val="0"/>
        <cfvo type="num" val="0"/>
        <color theme="0"/>
        <color theme="0"/>
      </colorScale>
    </cfRule>
    <cfRule type="expression" dxfId="109" priority="2224" stopIfTrue="1">
      <formula>$D$6="Да"</formula>
    </cfRule>
    <cfRule type="colorScale" priority="2223">
      <colorScale>
        <cfvo type="num" val="1"/>
        <cfvo type="num" val="3"/>
        <cfvo type="num" val="5"/>
        <color rgb="FF63BE7B"/>
        <color rgb="FFFFEB84"/>
        <color rgb="FFF8696B"/>
      </colorScale>
    </cfRule>
  </conditionalFormatting>
  <conditionalFormatting sqref="S1056">
    <cfRule type="colorScale" priority="2193">
      <colorScale>
        <cfvo type="num" val="0"/>
        <cfvo type="num" val="3"/>
        <cfvo type="num" val="5"/>
        <color rgb="FF63BE7B"/>
        <color rgb="FFFFEB84"/>
        <color rgb="FFF8696B"/>
      </colorScale>
    </cfRule>
    <cfRule type="expression" dxfId="106" priority="2194" stopIfTrue="1">
      <formula>$D$6="Да"</formula>
    </cfRule>
  </conditionalFormatting>
  <conditionalFormatting sqref="S1059:S1063">
    <cfRule type="colorScale" priority="2204">
      <colorScale>
        <cfvo type="num" val="0"/>
        <cfvo type="num" val="0"/>
        <color theme="0"/>
        <color theme="0"/>
      </colorScale>
    </cfRule>
    <cfRule type="expression" dxfId="104" priority="2203" stopIfTrue="1">
      <formula>$D$6="Да"</formula>
    </cfRule>
    <cfRule type="colorScale" priority="2202">
      <colorScale>
        <cfvo type="num" val="1"/>
        <cfvo type="num" val="3"/>
        <cfvo type="num" val="5"/>
        <color rgb="FF63BE7B"/>
        <color rgb="FFFFEB84"/>
        <color rgb="FFF8696B"/>
      </colorScale>
    </cfRule>
  </conditionalFormatting>
  <conditionalFormatting sqref="S1067">
    <cfRule type="expression" dxfId="103" priority="2173" stopIfTrue="1">
      <formula>$D$6="Да"</formula>
    </cfRule>
    <cfRule type="colorScale" priority="2172">
      <colorScale>
        <cfvo type="num" val="0"/>
        <cfvo type="num" val="3"/>
        <cfvo type="num" val="5"/>
        <color rgb="FF63BE7B"/>
        <color rgb="FFFFEB84"/>
        <color rgb="FFF8696B"/>
      </colorScale>
    </cfRule>
  </conditionalFormatting>
  <conditionalFormatting sqref="S1070:S1074">
    <cfRule type="colorScale" priority="2181">
      <colorScale>
        <cfvo type="num" val="1"/>
        <cfvo type="num" val="3"/>
        <cfvo type="num" val="5"/>
        <color rgb="FF63BE7B"/>
        <color rgb="FFFFEB84"/>
        <color rgb="FFF8696B"/>
      </colorScale>
    </cfRule>
    <cfRule type="colorScale" priority="2183">
      <colorScale>
        <cfvo type="num" val="0"/>
        <cfvo type="num" val="0"/>
        <color theme="0"/>
        <color theme="0"/>
      </colorScale>
    </cfRule>
    <cfRule type="expression" dxfId="101" priority="2182" stopIfTrue="1">
      <formula>$D$6="Да"</formula>
    </cfRule>
  </conditionalFormatting>
  <conditionalFormatting sqref="S1078">
    <cfRule type="colorScale" priority="1360">
      <colorScale>
        <cfvo type="num" val="0"/>
        <cfvo type="num" val="3"/>
        <cfvo type="num" val="5"/>
        <color rgb="FF63BE7B"/>
        <color rgb="FFFFEB84"/>
        <color rgb="FFF8696B"/>
      </colorScale>
    </cfRule>
    <cfRule type="expression" dxfId="98" priority="1361" stopIfTrue="1">
      <formula>$D$6="Да"</formula>
    </cfRule>
  </conditionalFormatting>
  <conditionalFormatting sqref="S1081:S1085">
    <cfRule type="expression" dxfId="97" priority="1370" stopIfTrue="1">
      <formula>$D$6="Да"</formula>
    </cfRule>
    <cfRule type="colorScale" priority="1371">
      <colorScale>
        <cfvo type="num" val="0"/>
        <cfvo type="num" val="0"/>
        <color theme="0"/>
        <color theme="0"/>
      </colorScale>
    </cfRule>
    <cfRule type="colorScale" priority="1369">
      <colorScale>
        <cfvo type="num" val="1"/>
        <cfvo type="num" val="3"/>
        <cfvo type="num" val="5"/>
        <color rgb="FF63BE7B"/>
        <color rgb="FFFFEB84"/>
        <color rgb="FFF8696B"/>
      </colorScale>
    </cfRule>
  </conditionalFormatting>
  <conditionalFormatting sqref="S1089">
    <cfRule type="expression" dxfId="94" priority="1340" stopIfTrue="1">
      <formula>$D$6="Да"</formula>
    </cfRule>
    <cfRule type="colorScale" priority="1339">
      <colorScale>
        <cfvo type="num" val="0"/>
        <cfvo type="num" val="3"/>
        <cfvo type="num" val="5"/>
        <color rgb="FF63BE7B"/>
        <color rgb="FFFFEB84"/>
        <color rgb="FFF8696B"/>
      </colorScale>
    </cfRule>
  </conditionalFormatting>
  <conditionalFormatting sqref="S1092:S1096">
    <cfRule type="colorScale" priority="1350">
      <colorScale>
        <cfvo type="num" val="0"/>
        <cfvo type="num" val="0"/>
        <color theme="0"/>
        <color theme="0"/>
      </colorScale>
    </cfRule>
    <cfRule type="colorScale" priority="1348">
      <colorScale>
        <cfvo type="num" val="1"/>
        <cfvo type="num" val="3"/>
        <cfvo type="num" val="5"/>
        <color rgb="FF63BE7B"/>
        <color rgb="FFFFEB84"/>
        <color rgb="FFF8696B"/>
      </colorScale>
    </cfRule>
    <cfRule type="expression" dxfId="93" priority="1349" stopIfTrue="1">
      <formula>$D$6="Да"</formula>
    </cfRule>
  </conditionalFormatting>
  <conditionalFormatting sqref="S1100">
    <cfRule type="colorScale" priority="1318">
      <colorScale>
        <cfvo type="num" val="0"/>
        <cfvo type="num" val="3"/>
        <cfvo type="num" val="5"/>
        <color rgb="FF63BE7B"/>
        <color rgb="FFFFEB84"/>
        <color rgb="FFF8696B"/>
      </colorScale>
    </cfRule>
    <cfRule type="expression" dxfId="90" priority="1319" stopIfTrue="1">
      <formula>$D$6="Да"</formula>
    </cfRule>
  </conditionalFormatting>
  <conditionalFormatting sqref="S1103:S1107">
    <cfRule type="expression" dxfId="89" priority="1328" stopIfTrue="1">
      <formula>$D$6="Да"</formula>
    </cfRule>
    <cfRule type="colorScale" priority="1327">
      <colorScale>
        <cfvo type="num" val="1"/>
        <cfvo type="num" val="3"/>
        <cfvo type="num" val="5"/>
        <color rgb="FF63BE7B"/>
        <color rgb="FFFFEB84"/>
        <color rgb="FFF8696B"/>
      </colorScale>
    </cfRule>
    <cfRule type="colorScale" priority="1329">
      <colorScale>
        <cfvo type="num" val="0"/>
        <cfvo type="num" val="0"/>
        <color theme="0"/>
        <color theme="0"/>
      </colorScale>
    </cfRule>
  </conditionalFormatting>
  <conditionalFormatting sqref="S1111">
    <cfRule type="colorScale" priority="1297">
      <colorScale>
        <cfvo type="num" val="0"/>
        <cfvo type="num" val="3"/>
        <cfvo type="num" val="5"/>
        <color rgb="FF63BE7B"/>
        <color rgb="FFFFEB84"/>
        <color rgb="FFF8696B"/>
      </colorScale>
    </cfRule>
    <cfRule type="expression" dxfId="87" priority="1298" stopIfTrue="1">
      <formula>$D$6="Да"</formula>
    </cfRule>
  </conditionalFormatting>
  <conditionalFormatting sqref="S1114:S1118">
    <cfRule type="colorScale" priority="1308">
      <colorScale>
        <cfvo type="num" val="0"/>
        <cfvo type="num" val="0"/>
        <color theme="0"/>
        <color theme="0"/>
      </colorScale>
    </cfRule>
    <cfRule type="expression" dxfId="85" priority="1307" stopIfTrue="1">
      <formula>$D$6="Да"</formula>
    </cfRule>
    <cfRule type="colorScale" priority="1306">
      <colorScale>
        <cfvo type="num" val="1"/>
        <cfvo type="num" val="3"/>
        <cfvo type="num" val="5"/>
        <color rgb="FF63BE7B"/>
        <color rgb="FFFFEB84"/>
        <color rgb="FFF8696B"/>
      </colorScale>
    </cfRule>
  </conditionalFormatting>
  <conditionalFormatting sqref="S1122">
    <cfRule type="expression" dxfId="82" priority="1289" stopIfTrue="1">
      <formula>$D$6="Да"</formula>
    </cfRule>
    <cfRule type="colorScale" priority="1288">
      <colorScale>
        <cfvo type="num" val="0"/>
        <cfvo type="num" val="3"/>
        <cfvo type="num" val="5"/>
        <color rgb="FF63BE7B"/>
        <color rgb="FFFFEB84"/>
        <color rgb="FFF8696B"/>
      </colorScale>
    </cfRule>
  </conditionalFormatting>
  <conditionalFormatting sqref="S1125:S1129">
    <cfRule type="colorScale" priority="1276">
      <colorScale>
        <cfvo type="num" val="1"/>
        <cfvo type="num" val="3"/>
        <cfvo type="num" val="5"/>
        <color rgb="FF63BE7B"/>
        <color rgb="FFFFEB84"/>
        <color rgb="FFF8696B"/>
      </colorScale>
    </cfRule>
    <cfRule type="colorScale" priority="1278">
      <colorScale>
        <cfvo type="num" val="0"/>
        <cfvo type="num" val="0"/>
        <color theme="0"/>
        <color theme="0"/>
      </colorScale>
    </cfRule>
    <cfRule type="expression" dxfId="81" priority="1277" stopIfTrue="1">
      <formula>$D$6="Да"</formula>
    </cfRule>
  </conditionalFormatting>
  <conditionalFormatting sqref="S1133">
    <cfRule type="expression" dxfId="79" priority="1256" stopIfTrue="1">
      <formula>$D$6="Да"</formula>
    </cfRule>
    <cfRule type="colorScale" priority="1255">
      <colorScale>
        <cfvo type="num" val="0"/>
        <cfvo type="num" val="3"/>
        <cfvo type="num" val="5"/>
        <color rgb="FF63BE7B"/>
        <color rgb="FFFFEB84"/>
        <color rgb="FFF8696B"/>
      </colorScale>
    </cfRule>
  </conditionalFormatting>
  <conditionalFormatting sqref="S1136:S1140">
    <cfRule type="expression" dxfId="77" priority="1265" stopIfTrue="1">
      <formula>$D$6="Да"</formula>
    </cfRule>
    <cfRule type="colorScale" priority="1266">
      <colorScale>
        <cfvo type="num" val="0"/>
        <cfvo type="num" val="0"/>
        <color theme="0"/>
        <color theme="0"/>
      </colorScale>
    </cfRule>
    <cfRule type="colorScale" priority="1264">
      <colorScale>
        <cfvo type="num" val="1"/>
        <cfvo type="num" val="3"/>
        <cfvo type="num" val="5"/>
        <color rgb="FF63BE7B"/>
        <color rgb="FFFFEB84"/>
        <color rgb="FFF8696B"/>
      </colorScale>
    </cfRule>
  </conditionalFormatting>
  <conditionalFormatting sqref="S1144">
    <cfRule type="expression" dxfId="75" priority="1235" stopIfTrue="1">
      <formula>$D$6="Да"</formula>
    </cfRule>
    <cfRule type="colorScale" priority="1234">
      <colorScale>
        <cfvo type="num" val="0"/>
        <cfvo type="num" val="3"/>
        <cfvo type="num" val="5"/>
        <color rgb="FF63BE7B"/>
        <color rgb="FFFFEB84"/>
        <color rgb="FFF8696B"/>
      </colorScale>
    </cfRule>
  </conditionalFormatting>
  <conditionalFormatting sqref="S1147:S1151">
    <cfRule type="colorScale" priority="1245">
      <colorScale>
        <cfvo type="num" val="0"/>
        <cfvo type="num" val="0"/>
        <color theme="0"/>
        <color theme="0"/>
      </colorScale>
    </cfRule>
    <cfRule type="expression" dxfId="72" priority="1244" stopIfTrue="1">
      <formula>$D$6="Да"</formula>
    </cfRule>
    <cfRule type="colorScale" priority="1243">
      <colorScale>
        <cfvo type="num" val="1"/>
        <cfvo type="num" val="3"/>
        <cfvo type="num" val="5"/>
        <color rgb="FF63BE7B"/>
        <color rgb="FFFFEB84"/>
        <color rgb="FFF8696B"/>
      </colorScale>
    </cfRule>
  </conditionalFormatting>
  <conditionalFormatting sqref="S1155">
    <cfRule type="expression" dxfId="71" priority="1226" stopIfTrue="1">
      <formula>$D$6="Да"</formula>
    </cfRule>
    <cfRule type="colorScale" priority="1225">
      <colorScale>
        <cfvo type="num" val="0"/>
        <cfvo type="num" val="3"/>
        <cfvo type="num" val="5"/>
        <color rgb="FF63BE7B"/>
        <color rgb="FFFFEB84"/>
        <color rgb="FFF8696B"/>
      </colorScale>
    </cfRule>
  </conditionalFormatting>
  <conditionalFormatting sqref="S1158:S1162">
    <cfRule type="expression" dxfId="69" priority="1214" stopIfTrue="1">
      <formula>$D$6="Да"</formula>
    </cfRule>
    <cfRule type="colorScale" priority="1215">
      <colorScale>
        <cfvo type="num" val="0"/>
        <cfvo type="num" val="0"/>
        <color theme="0"/>
        <color theme="0"/>
      </colorScale>
    </cfRule>
    <cfRule type="colorScale" priority="1213">
      <colorScale>
        <cfvo type="num" val="1"/>
        <cfvo type="num" val="3"/>
        <cfvo type="num" val="5"/>
        <color rgb="FF63BE7B"/>
        <color rgb="FFFFEB84"/>
        <color rgb="FFF8696B"/>
      </colorScale>
    </cfRule>
  </conditionalFormatting>
  <conditionalFormatting sqref="S1168">
    <cfRule type="colorScale" priority="1192">
      <colorScale>
        <cfvo type="num" val="0"/>
        <cfvo type="num" val="3"/>
        <cfvo type="num" val="5"/>
        <color rgb="FF63BE7B"/>
        <color rgb="FFFFEB84"/>
        <color rgb="FFF8696B"/>
      </colorScale>
    </cfRule>
    <cfRule type="expression" dxfId="66" priority="1193" stopIfTrue="1">
      <formula>$D$6="Да"</formula>
    </cfRule>
  </conditionalFormatting>
  <conditionalFormatting sqref="S1171:S1175">
    <cfRule type="colorScale" priority="1201">
      <colorScale>
        <cfvo type="num" val="1"/>
        <cfvo type="num" val="3"/>
        <cfvo type="num" val="5"/>
        <color rgb="FF63BE7B"/>
        <color rgb="FFFFEB84"/>
        <color rgb="FFF8696B"/>
      </colorScale>
    </cfRule>
    <cfRule type="expression" dxfId="65" priority="1202" stopIfTrue="1">
      <formula>$D$6="Да"</formula>
    </cfRule>
    <cfRule type="colorScale" priority="1203">
      <colorScale>
        <cfvo type="num" val="0"/>
        <cfvo type="num" val="0"/>
        <color theme="0"/>
        <color theme="0"/>
      </colorScale>
    </cfRule>
  </conditionalFormatting>
  <conditionalFormatting sqref="S1179">
    <cfRule type="expression" dxfId="62" priority="3" stopIfTrue="1">
      <formula>$D$6="Да"</formula>
    </cfRule>
    <cfRule type="colorScale" priority="2">
      <colorScale>
        <cfvo type="num" val="0"/>
        <cfvo type="num" val="3"/>
        <cfvo type="num" val="5"/>
        <color rgb="FF63BE7B"/>
        <color rgb="FFFFEB84"/>
        <color rgb="FFF8696B"/>
      </colorScale>
    </cfRule>
  </conditionalFormatting>
  <conditionalFormatting sqref="S1182:S1186">
    <cfRule type="colorScale" priority="13">
      <colorScale>
        <cfvo type="num" val="0"/>
        <cfvo type="num" val="0"/>
        <color theme="0"/>
        <color theme="0"/>
      </colorScale>
    </cfRule>
    <cfRule type="expression" dxfId="61" priority="12" stopIfTrue="1">
      <formula>$D$6="Да"</formula>
    </cfRule>
    <cfRule type="colorScale" priority="11">
      <colorScale>
        <cfvo type="num" val="1"/>
        <cfvo type="num" val="3"/>
        <cfvo type="num" val="5"/>
        <color rgb="FF63BE7B"/>
        <color rgb="FFFFEB84"/>
        <color rgb="FFF8696B"/>
      </colorScale>
    </cfRule>
  </conditionalFormatting>
  <conditionalFormatting sqref="S1190">
    <cfRule type="colorScale" priority="1183">
      <colorScale>
        <cfvo type="num" val="0"/>
        <cfvo type="num" val="3"/>
        <cfvo type="num" val="5"/>
        <color rgb="FF63BE7B"/>
        <color rgb="FFFFEB84"/>
        <color rgb="FFF8696B"/>
      </colorScale>
    </cfRule>
    <cfRule type="expression" dxfId="58" priority="1184" stopIfTrue="1">
      <formula>$D$6="Да"</formula>
    </cfRule>
  </conditionalFormatting>
  <conditionalFormatting sqref="S1193:S1197">
    <cfRule type="colorScale" priority="1171">
      <colorScale>
        <cfvo type="num" val="1"/>
        <cfvo type="num" val="3"/>
        <cfvo type="num" val="5"/>
        <color rgb="FF63BE7B"/>
        <color rgb="FFFFEB84"/>
        <color rgb="FFF8696B"/>
      </colorScale>
    </cfRule>
    <cfRule type="expression" dxfId="56" priority="1172" stopIfTrue="1">
      <formula>$D$6="Да"</formula>
    </cfRule>
    <cfRule type="colorScale" priority="1173">
      <colorScale>
        <cfvo type="num" val="0"/>
        <cfvo type="num" val="0"/>
        <color theme="0"/>
        <color theme="0"/>
      </colorScale>
    </cfRule>
  </conditionalFormatting>
  <conditionalFormatting sqref="S1201">
    <cfRule type="expression" dxfId="54" priority="1151" stopIfTrue="1">
      <formula>$D$6="Да"</formula>
    </cfRule>
    <cfRule type="colorScale" priority="1150">
      <colorScale>
        <cfvo type="num" val="0"/>
        <cfvo type="num" val="3"/>
        <cfvo type="num" val="5"/>
        <color rgb="FF63BE7B"/>
        <color rgb="FFFFEB84"/>
        <color rgb="FFF8696B"/>
      </colorScale>
    </cfRule>
  </conditionalFormatting>
  <conditionalFormatting sqref="S1204:S1208">
    <cfRule type="colorScale" priority="1159">
      <colorScale>
        <cfvo type="num" val="1"/>
        <cfvo type="num" val="3"/>
        <cfvo type="num" val="5"/>
        <color rgb="FF63BE7B"/>
        <color rgb="FFFFEB84"/>
        <color rgb="FFF8696B"/>
      </colorScale>
    </cfRule>
    <cfRule type="expression" dxfId="52" priority="1160" stopIfTrue="1">
      <formula>$D$6="Да"</formula>
    </cfRule>
    <cfRule type="colorScale" priority="1161">
      <colorScale>
        <cfvo type="num" val="0"/>
        <cfvo type="num" val="0"/>
        <color theme="0"/>
        <color theme="0"/>
      </colorScale>
    </cfRule>
  </conditionalFormatting>
  <conditionalFormatting sqref="S1214">
    <cfRule type="expression" dxfId="50" priority="446" stopIfTrue="1">
      <formula>$D$6="Да"</formula>
    </cfRule>
    <cfRule type="colorScale" priority="445">
      <colorScale>
        <cfvo type="num" val="0"/>
        <cfvo type="num" val="3"/>
        <cfvo type="num" val="5"/>
        <color rgb="FF63BE7B"/>
        <color rgb="FFFFEB84"/>
        <color rgb="FFF8696B"/>
      </colorScale>
    </cfRule>
  </conditionalFormatting>
  <conditionalFormatting sqref="S1217:S1221">
    <cfRule type="colorScale" priority="454">
      <colorScale>
        <cfvo type="num" val="1"/>
        <cfvo type="num" val="3"/>
        <cfvo type="num" val="5"/>
        <color rgb="FF63BE7B"/>
        <color rgb="FFFFEB84"/>
        <color rgb="FFF8696B"/>
      </colorScale>
    </cfRule>
    <cfRule type="expression" dxfId="48" priority="455" stopIfTrue="1">
      <formula>$D$6="Да"</formula>
    </cfRule>
    <cfRule type="colorScale" priority="456">
      <colorScale>
        <cfvo type="num" val="0"/>
        <cfvo type="num" val="0"/>
        <color theme="0"/>
        <color theme="0"/>
      </colorScale>
    </cfRule>
  </conditionalFormatting>
  <conditionalFormatting sqref="S1225">
    <cfRule type="colorScale" priority="436">
      <colorScale>
        <cfvo type="num" val="0"/>
        <cfvo type="num" val="3"/>
        <cfvo type="num" val="5"/>
        <color rgb="FF63BE7B"/>
        <color rgb="FFFFEB84"/>
        <color rgb="FFF8696B"/>
      </colorScale>
    </cfRule>
    <cfRule type="expression" dxfId="46" priority="437" stopIfTrue="1">
      <formula>$D$6="Да"</formula>
    </cfRule>
  </conditionalFormatting>
  <conditionalFormatting sqref="S1228:S1232">
    <cfRule type="colorScale" priority="424">
      <colorScale>
        <cfvo type="num" val="1"/>
        <cfvo type="num" val="3"/>
        <cfvo type="num" val="5"/>
        <color rgb="FF63BE7B"/>
        <color rgb="FFFFEB84"/>
        <color rgb="FFF8696B"/>
      </colorScale>
    </cfRule>
    <cfRule type="expression" dxfId="44" priority="425" stopIfTrue="1">
      <formula>$D$6="Да"</formula>
    </cfRule>
    <cfRule type="colorScale" priority="426">
      <colorScale>
        <cfvo type="num" val="0"/>
        <cfvo type="num" val="0"/>
        <color theme="0"/>
        <color theme="0"/>
      </colorScale>
    </cfRule>
  </conditionalFormatting>
  <conditionalFormatting sqref="S1236">
    <cfRule type="colorScale" priority="415">
      <colorScale>
        <cfvo type="num" val="0"/>
        <cfvo type="num" val="3"/>
        <cfvo type="num" val="5"/>
        <color rgb="FF63BE7B"/>
        <color rgb="FFFFEB84"/>
        <color rgb="FFF8696B"/>
      </colorScale>
    </cfRule>
    <cfRule type="expression" dxfId="42" priority="416" stopIfTrue="1">
      <formula>$D$6="Да"</formula>
    </cfRule>
  </conditionalFormatting>
  <conditionalFormatting sqref="S1239:S1243">
    <cfRule type="colorScale" priority="403">
      <colorScale>
        <cfvo type="num" val="1"/>
        <cfvo type="num" val="3"/>
        <cfvo type="num" val="5"/>
        <color rgb="FF63BE7B"/>
        <color rgb="FFFFEB84"/>
        <color rgb="FFF8696B"/>
      </colorScale>
    </cfRule>
    <cfRule type="expression" dxfId="41" priority="404" stopIfTrue="1">
      <formula>$D$6="Да"</formula>
    </cfRule>
    <cfRule type="colorScale" priority="405">
      <colorScale>
        <cfvo type="num" val="0"/>
        <cfvo type="num" val="0"/>
        <color theme="0"/>
        <color theme="0"/>
      </colorScale>
    </cfRule>
  </conditionalFormatting>
  <conditionalFormatting sqref="S1247">
    <cfRule type="colorScale" priority="382">
      <colorScale>
        <cfvo type="num" val="0"/>
        <cfvo type="num" val="3"/>
        <cfvo type="num" val="5"/>
        <color rgb="FF63BE7B"/>
        <color rgb="FFFFEB84"/>
        <color rgb="FFF8696B"/>
      </colorScale>
    </cfRule>
    <cfRule type="expression" dxfId="39" priority="383" stopIfTrue="1">
      <formula>$D$6="Да"</formula>
    </cfRule>
  </conditionalFormatting>
  <conditionalFormatting sqref="S1250:S1254">
    <cfRule type="colorScale" priority="393">
      <colorScale>
        <cfvo type="num" val="0"/>
        <cfvo type="num" val="0"/>
        <color theme="0"/>
        <color theme="0"/>
      </colorScale>
    </cfRule>
    <cfRule type="expression" dxfId="37" priority="392" stopIfTrue="1">
      <formula>$D$6="Да"</formula>
    </cfRule>
    <cfRule type="colorScale" priority="391">
      <colorScale>
        <cfvo type="num" val="1"/>
        <cfvo type="num" val="3"/>
        <cfvo type="num" val="5"/>
        <color rgb="FF63BE7B"/>
        <color rgb="FFFFEB84"/>
        <color rgb="FFF8696B"/>
      </colorScale>
    </cfRule>
  </conditionalFormatting>
  <conditionalFormatting sqref="S1258">
    <cfRule type="colorScale" priority="361">
      <colorScale>
        <cfvo type="num" val="0"/>
        <cfvo type="num" val="3"/>
        <cfvo type="num" val="5"/>
        <color rgb="FF63BE7B"/>
        <color rgb="FFFFEB84"/>
        <color rgb="FFF8696B"/>
      </colorScale>
    </cfRule>
    <cfRule type="expression" dxfId="34" priority="362" stopIfTrue="1">
      <formula>$D$6="Да"</formula>
    </cfRule>
  </conditionalFormatting>
  <conditionalFormatting sqref="S1261:S1265">
    <cfRule type="colorScale" priority="372">
      <colorScale>
        <cfvo type="num" val="0"/>
        <cfvo type="num" val="0"/>
        <color theme="0"/>
        <color theme="0"/>
      </colorScale>
    </cfRule>
    <cfRule type="expression" dxfId="32" priority="371" stopIfTrue="1">
      <formula>$D$6="Да"</formula>
    </cfRule>
    <cfRule type="colorScale" priority="370">
      <colorScale>
        <cfvo type="num" val="1"/>
        <cfvo type="num" val="3"/>
        <cfvo type="num" val="5"/>
        <color rgb="FF63BE7B"/>
        <color rgb="FFFFEB84"/>
        <color rgb="FFF8696B"/>
      </colorScale>
    </cfRule>
  </conditionalFormatting>
  <conditionalFormatting sqref="S1269">
    <cfRule type="expression" dxfId="31" priority="353" stopIfTrue="1">
      <formula>$D$6="Да"</formula>
    </cfRule>
    <cfRule type="colorScale" priority="352">
      <colorScale>
        <cfvo type="num" val="0"/>
        <cfvo type="num" val="3"/>
        <cfvo type="num" val="5"/>
        <color rgb="FF63BE7B"/>
        <color rgb="FFFFEB84"/>
        <color rgb="FFF8696B"/>
      </colorScale>
    </cfRule>
  </conditionalFormatting>
  <conditionalFormatting sqref="S1272:S1276">
    <cfRule type="colorScale" priority="340">
      <colorScale>
        <cfvo type="num" val="1"/>
        <cfvo type="num" val="3"/>
        <cfvo type="num" val="5"/>
        <color rgb="FF63BE7B"/>
        <color rgb="FFFFEB84"/>
        <color rgb="FFF8696B"/>
      </colorScale>
    </cfRule>
    <cfRule type="expression" dxfId="28" priority="341" stopIfTrue="1">
      <formula>$D$6="Да"</formula>
    </cfRule>
    <cfRule type="colorScale" priority="342">
      <colorScale>
        <cfvo type="num" val="0"/>
        <cfvo type="num" val="0"/>
        <color theme="0"/>
        <color theme="0"/>
      </colorScale>
    </cfRule>
  </conditionalFormatting>
  <conditionalFormatting sqref="S1280">
    <cfRule type="colorScale" priority="331">
      <colorScale>
        <cfvo type="num" val="0"/>
        <cfvo type="num" val="3"/>
        <cfvo type="num" val="5"/>
        <color rgb="FF63BE7B"/>
        <color rgb="FFFFEB84"/>
        <color rgb="FFF8696B"/>
      </colorScale>
    </cfRule>
    <cfRule type="expression" dxfId="27" priority="332" stopIfTrue="1">
      <formula>$D$6="Да"</formula>
    </cfRule>
  </conditionalFormatting>
  <conditionalFormatting sqref="S1283:S1287">
    <cfRule type="expression" dxfId="25" priority="320" stopIfTrue="1">
      <formula>$D$6="Да"</formula>
    </cfRule>
    <cfRule type="colorScale" priority="321">
      <colorScale>
        <cfvo type="num" val="0"/>
        <cfvo type="num" val="0"/>
        <color theme="0"/>
        <color theme="0"/>
      </colorScale>
    </cfRule>
    <cfRule type="colorScale" priority="319">
      <colorScale>
        <cfvo type="num" val="1"/>
        <cfvo type="num" val="3"/>
        <cfvo type="num" val="5"/>
        <color rgb="FF63BE7B"/>
        <color rgb="FFFFEB84"/>
        <color rgb="FFF8696B"/>
      </colorScale>
    </cfRule>
  </conditionalFormatting>
  <conditionalFormatting sqref="S1291">
    <cfRule type="colorScale" priority="298">
      <colorScale>
        <cfvo type="num" val="0"/>
        <cfvo type="num" val="3"/>
        <cfvo type="num" val="5"/>
        <color rgb="FF63BE7B"/>
        <color rgb="FFFFEB84"/>
        <color rgb="FFF8696B"/>
      </colorScale>
    </cfRule>
    <cfRule type="expression" dxfId="22" priority="299" stopIfTrue="1">
      <formula>$D$6="Да"</formula>
    </cfRule>
  </conditionalFormatting>
  <conditionalFormatting sqref="S1294:S1298">
    <cfRule type="colorScale" priority="307">
      <colorScale>
        <cfvo type="num" val="1"/>
        <cfvo type="num" val="3"/>
        <cfvo type="num" val="5"/>
        <color rgb="FF63BE7B"/>
        <color rgb="FFFFEB84"/>
        <color rgb="FFF8696B"/>
      </colorScale>
    </cfRule>
    <cfRule type="expression" dxfId="21" priority="308" stopIfTrue="1">
      <formula>$D$6="Да"</formula>
    </cfRule>
    <cfRule type="colorScale" priority="309">
      <colorScale>
        <cfvo type="num" val="0"/>
        <cfvo type="num" val="0"/>
        <color theme="0"/>
        <color theme="0"/>
      </colorScale>
    </cfRule>
  </conditionalFormatting>
  <conditionalFormatting sqref="S1302">
    <cfRule type="expression" dxfId="19" priority="278" stopIfTrue="1">
      <formula>$D$6="Да"</formula>
    </cfRule>
    <cfRule type="colorScale" priority="277">
      <colorScale>
        <cfvo type="num" val="0"/>
        <cfvo type="num" val="3"/>
        <cfvo type="num" val="5"/>
        <color rgb="FF63BE7B"/>
        <color rgb="FFFFEB84"/>
        <color rgb="FFF8696B"/>
      </colorScale>
    </cfRule>
  </conditionalFormatting>
  <conditionalFormatting sqref="S1305:S1309">
    <cfRule type="colorScale" priority="286">
      <colorScale>
        <cfvo type="num" val="1"/>
        <cfvo type="num" val="3"/>
        <cfvo type="num" val="5"/>
        <color rgb="FF63BE7B"/>
        <color rgb="FFFFEB84"/>
        <color rgb="FFF8696B"/>
      </colorScale>
    </cfRule>
    <cfRule type="expression" dxfId="16" priority="287" stopIfTrue="1">
      <formula>$D$6="Да"</formula>
    </cfRule>
    <cfRule type="colorScale" priority="288">
      <colorScale>
        <cfvo type="num" val="0"/>
        <cfvo type="num" val="0"/>
        <color theme="0"/>
        <color theme="0"/>
      </colorScale>
    </cfRule>
  </conditionalFormatting>
  <conditionalFormatting sqref="S1313">
    <cfRule type="colorScale" priority="268">
      <colorScale>
        <cfvo type="num" val="0"/>
        <cfvo type="num" val="3"/>
        <cfvo type="num" val="5"/>
        <color rgb="FF63BE7B"/>
        <color rgb="FFFFEB84"/>
        <color rgb="FFF8696B"/>
      </colorScale>
    </cfRule>
    <cfRule type="expression" dxfId="14" priority="269" stopIfTrue="1">
      <formula>$D$6="Да"</formula>
    </cfRule>
  </conditionalFormatting>
  <conditionalFormatting sqref="S1316:S1320">
    <cfRule type="colorScale" priority="256">
      <colorScale>
        <cfvo type="num" val="1"/>
        <cfvo type="num" val="3"/>
        <cfvo type="num" val="5"/>
        <color rgb="FF63BE7B"/>
        <color rgb="FFFFEB84"/>
        <color rgb="FFF8696B"/>
      </colorScale>
    </cfRule>
    <cfRule type="colorScale" priority="258">
      <colorScale>
        <cfvo type="num" val="0"/>
        <cfvo type="num" val="0"/>
        <color theme="0"/>
        <color theme="0"/>
      </colorScale>
    </cfRule>
    <cfRule type="expression" dxfId="12" priority="257" stopIfTrue="1">
      <formula>$D$6="Да"</formula>
    </cfRule>
  </conditionalFormatting>
  <conditionalFormatting sqref="S1326">
    <cfRule type="expression" dxfId="11" priority="236" stopIfTrue="1">
      <formula>$D$6="Да"</formula>
    </cfRule>
    <cfRule type="colorScale" priority="235">
      <colorScale>
        <cfvo type="num" val="0"/>
        <cfvo type="num" val="3"/>
        <cfvo type="num" val="5"/>
        <color rgb="FF63BE7B"/>
        <color rgb="FFFFEB84"/>
        <color rgb="FFF8696B"/>
      </colorScale>
    </cfRule>
  </conditionalFormatting>
  <conditionalFormatting sqref="S1329:S1333">
    <cfRule type="colorScale" priority="246">
      <colorScale>
        <cfvo type="num" val="0"/>
        <cfvo type="num" val="0"/>
        <color theme="0"/>
        <color theme="0"/>
      </colorScale>
    </cfRule>
    <cfRule type="expression" dxfId="8" priority="245" stopIfTrue="1">
      <formula>$D$6="Да"</formula>
    </cfRule>
    <cfRule type="colorScale" priority="244">
      <colorScale>
        <cfvo type="num" val="1"/>
        <cfvo type="num" val="3"/>
        <cfvo type="num" val="5"/>
        <color rgb="FF63BE7B"/>
        <color rgb="FFFFEB84"/>
        <color rgb="FFF8696B"/>
      </colorScale>
    </cfRule>
  </conditionalFormatting>
  <conditionalFormatting sqref="S1337">
    <cfRule type="colorScale" priority="214">
      <colorScale>
        <cfvo type="num" val="0"/>
        <cfvo type="num" val="3"/>
        <cfvo type="num" val="5"/>
        <color rgb="FF63BE7B"/>
        <color rgb="FFFFEB84"/>
        <color rgb="FFF8696B"/>
      </colorScale>
    </cfRule>
    <cfRule type="expression" dxfId="7" priority="215" stopIfTrue="1">
      <formula>$D$6="Да"</formula>
    </cfRule>
  </conditionalFormatting>
  <conditionalFormatting sqref="S1340:S1344">
    <cfRule type="colorScale" priority="225">
      <colorScale>
        <cfvo type="num" val="0"/>
        <cfvo type="num" val="0"/>
        <color theme="0"/>
        <color theme="0"/>
      </colorScale>
    </cfRule>
    <cfRule type="expression" dxfId="5" priority="224" stopIfTrue="1">
      <formula>$D$6="Да"</formula>
    </cfRule>
    <cfRule type="colorScale" priority="223">
      <colorScale>
        <cfvo type="num" val="1"/>
        <cfvo type="num" val="3"/>
        <cfvo type="num" val="5"/>
        <color rgb="FF63BE7B"/>
        <color rgb="FFFFEB84"/>
        <color rgb="FFF8696B"/>
      </colorScale>
    </cfRule>
  </conditionalFormatting>
  <conditionalFormatting sqref="S1348">
    <cfRule type="colorScale" priority="193">
      <colorScale>
        <cfvo type="num" val="0"/>
        <cfvo type="num" val="3"/>
        <cfvo type="num" val="5"/>
        <color rgb="FF63BE7B"/>
        <color rgb="FFFFEB84"/>
        <color rgb="FFF8696B"/>
      </colorScale>
    </cfRule>
    <cfRule type="expression" dxfId="2" priority="194" stopIfTrue="1">
      <formula>$D$6="Да"</formula>
    </cfRule>
  </conditionalFormatting>
  <conditionalFormatting sqref="S1351:S1355">
    <cfRule type="expression" dxfId="1" priority="203" stopIfTrue="1">
      <formula>$D$6="Да"</formula>
    </cfRule>
    <cfRule type="colorScale" priority="202">
      <colorScale>
        <cfvo type="num" val="1"/>
        <cfvo type="num" val="3"/>
        <cfvo type="num" val="5"/>
        <color rgb="FF63BE7B"/>
        <color rgb="FFFFEB84"/>
        <color rgb="FFF8696B"/>
      </colorScale>
    </cfRule>
    <cfRule type="colorScale" priority="204">
      <colorScale>
        <cfvo type="num" val="0"/>
        <cfvo type="num" val="0"/>
        <color theme="0"/>
        <color theme="0"/>
      </colorScale>
    </cfRule>
  </conditionalFormatting>
  <pageMargins left="0.7" right="0.7" top="0.75" bottom="0.75" header="0.3" footer="0.3"/>
  <headerFooter>
    <oddFooter>&amp;C_x000D_&amp;1#&amp;"arial"&amp;9&amp;K008000 C1 - Internal use</oddFooter>
  </headerFooter>
  <extLst>
    <ext xmlns:x14="http://schemas.microsoft.com/office/spreadsheetml/2009/9/main" uri="{78C0D931-6437-407d-A8EE-F0AAD7539E65}">
      <x14:conditionalFormattings>
        <x14:conditionalFormatting xmlns:xm="http://schemas.microsoft.com/office/excel/2006/main">
          <x14:cfRule type="expression" priority="8532" id="{F5CA5E59-C773-4B2F-A094-C2A83D7B21C4}">
            <xm:f>$D$18=Sheet2!$C$3</xm:f>
            <x14:dxf>
              <fill>
                <patternFill>
                  <bgColor theme="1" tint="0.499984740745262"/>
                </patternFill>
              </fill>
            </x14:dxf>
          </x14:cfRule>
          <xm:sqref>F18</xm:sqref>
        </x14:conditionalFormatting>
        <x14:conditionalFormatting xmlns:xm="http://schemas.microsoft.com/office/excel/2006/main">
          <x14:cfRule type="expression" priority="9075" id="{7B45C648-1E9B-4A69-A8BE-92CBB6C3C566}">
            <xm:f>$D$18=Sheet2!$C$3</xm:f>
            <x14:dxf>
              <fill>
                <patternFill>
                  <bgColor theme="1" tint="0.499984740745262"/>
                </patternFill>
              </fill>
            </x14:dxf>
          </x14:cfRule>
          <xm:sqref>F21:F25</xm:sqref>
        </x14:conditionalFormatting>
        <x14:conditionalFormatting xmlns:xm="http://schemas.microsoft.com/office/excel/2006/main">
          <x14:cfRule type="expression" priority="8516" id="{D14F592E-AB75-4D57-8FCF-CD896EB2EE3C}">
            <xm:f>$D$30=Sheet2!$C$3</xm:f>
            <x14:dxf>
              <fill>
                <patternFill>
                  <bgColor theme="1" tint="0.499984740745262"/>
                </patternFill>
              </fill>
            </x14:dxf>
          </x14:cfRule>
          <xm:sqref>F30</xm:sqref>
        </x14:conditionalFormatting>
        <x14:conditionalFormatting xmlns:xm="http://schemas.microsoft.com/office/excel/2006/main">
          <x14:cfRule type="expression" priority="8528" id="{B5F26B90-8AD9-4321-8DEA-D32A68FB604A}">
            <xm:f>$D$30=Sheet2!$C$3</xm:f>
            <x14:dxf>
              <fill>
                <patternFill>
                  <bgColor theme="1" tint="0.499984740745262"/>
                </patternFill>
              </fill>
            </x14:dxf>
          </x14:cfRule>
          <xm:sqref>F33:F37</xm:sqref>
        </x14:conditionalFormatting>
        <x14:conditionalFormatting xmlns:xm="http://schemas.microsoft.com/office/excel/2006/main">
          <x14:cfRule type="expression" priority="144" id="{75E24107-B08A-4C81-904E-FF960A063D5E}">
            <xm:f>$D$41=Sheet2!$C$3</xm:f>
            <x14:dxf>
              <fill>
                <patternFill>
                  <bgColor theme="1" tint="0.499984740745262"/>
                </patternFill>
              </fill>
            </x14:dxf>
          </x14:cfRule>
          <xm:sqref>F41</xm:sqref>
        </x14:conditionalFormatting>
        <x14:conditionalFormatting xmlns:xm="http://schemas.microsoft.com/office/excel/2006/main">
          <x14:cfRule type="expression" priority="131" id="{70054E82-4BC9-42A0-9952-4EC3D38D1132}">
            <xm:f>$D$41=Sheet2!$C$3</xm:f>
            <x14:dxf>
              <fill>
                <patternFill>
                  <bgColor theme="1" tint="0.499984740745262"/>
                </patternFill>
              </fill>
            </x14:dxf>
          </x14:cfRule>
          <xm:sqref>F44:F48</xm:sqref>
        </x14:conditionalFormatting>
        <x14:conditionalFormatting xmlns:xm="http://schemas.microsoft.com/office/excel/2006/main">
          <x14:cfRule type="expression" priority="9011" id="{33150608-9B9D-479A-9E63-08D88D2BA2C6}">
            <xm:f>$D$52=Sheet2!$C$3</xm:f>
            <x14:dxf>
              <fill>
                <patternFill>
                  <bgColor theme="1" tint="0.499984740745262"/>
                </patternFill>
              </fill>
            </x14:dxf>
          </x14:cfRule>
          <xm:sqref>F52</xm:sqref>
        </x14:conditionalFormatting>
        <x14:conditionalFormatting xmlns:xm="http://schemas.microsoft.com/office/excel/2006/main">
          <x14:cfRule type="expression" priority="8989" id="{7FB1C174-9D70-41B8-93FF-85AA872DB658}">
            <xm:f>$D$52=Sheet2!$C$3</xm:f>
            <x14:dxf>
              <fill>
                <patternFill>
                  <bgColor theme="1" tint="0.499984740745262"/>
                </patternFill>
              </fill>
            </x14:dxf>
          </x14:cfRule>
          <xm:sqref>F55:F59</xm:sqref>
        </x14:conditionalFormatting>
        <x14:conditionalFormatting xmlns:xm="http://schemas.microsoft.com/office/excel/2006/main">
          <x14:cfRule type="expression" priority="8968" id="{B0AEC09F-0519-47B6-8F83-98BD4FD04BED}">
            <xm:f>$D$64=Sheet2!$C$3</xm:f>
            <x14:dxf>
              <fill>
                <patternFill>
                  <bgColor theme="1" tint="0.499984740745262"/>
                </patternFill>
              </fill>
            </x14:dxf>
          </x14:cfRule>
          <xm:sqref>F64</xm:sqref>
        </x14:conditionalFormatting>
        <x14:conditionalFormatting xmlns:xm="http://schemas.microsoft.com/office/excel/2006/main">
          <x14:cfRule type="expression" priority="8946" id="{6B6191A9-D18A-4260-883F-9502654EFB2C}">
            <xm:f>$D$64=Sheet2!$C$3</xm:f>
            <x14:dxf>
              <fill>
                <patternFill>
                  <bgColor theme="1" tint="0.499984740745262"/>
                </patternFill>
              </fill>
            </x14:dxf>
          </x14:cfRule>
          <xm:sqref>F67:F71</xm:sqref>
        </x14:conditionalFormatting>
        <x14:conditionalFormatting xmlns:xm="http://schemas.microsoft.com/office/excel/2006/main">
          <x14:cfRule type="expression" priority="8925" id="{C51C1E75-0D97-455D-A4B4-4542EC4DCB67}">
            <xm:f>$D$76=Sheet2!$C$3</xm:f>
            <x14:dxf>
              <fill>
                <patternFill>
                  <bgColor theme="1" tint="0.499984740745262"/>
                </patternFill>
              </fill>
            </x14:dxf>
          </x14:cfRule>
          <xm:sqref>F76</xm:sqref>
        </x14:conditionalFormatting>
        <x14:conditionalFormatting xmlns:xm="http://schemas.microsoft.com/office/excel/2006/main">
          <x14:cfRule type="expression" priority="8903" id="{1658145C-3D71-4ACE-BA11-15A7A2F20F04}">
            <xm:f>$D$76=Sheet2!$C$3</xm:f>
            <x14:dxf>
              <fill>
                <patternFill>
                  <bgColor theme="1" tint="0.499984740745262"/>
                </patternFill>
              </fill>
            </x14:dxf>
          </x14:cfRule>
          <xm:sqref>F79:F83</xm:sqref>
        </x14:conditionalFormatting>
        <x14:conditionalFormatting xmlns:xm="http://schemas.microsoft.com/office/excel/2006/main">
          <x14:cfRule type="expression" priority="8882" id="{4B9B1DFA-C036-4A66-8FD7-4EDDEC745FE4}">
            <xm:f>$D$88=Sheet2!$C$3</xm:f>
            <x14:dxf>
              <fill>
                <patternFill>
                  <bgColor theme="1" tint="0.499984740745262"/>
                </patternFill>
              </fill>
            </x14:dxf>
          </x14:cfRule>
          <xm:sqref>F88</xm:sqref>
        </x14:conditionalFormatting>
        <x14:conditionalFormatting xmlns:xm="http://schemas.microsoft.com/office/excel/2006/main">
          <x14:cfRule type="expression" priority="8860" id="{D12FB956-BFA6-4868-BF95-EA4CE675DE6C}">
            <xm:f>$D$88=Sheet2!$C$3</xm:f>
            <x14:dxf>
              <fill>
                <patternFill>
                  <bgColor theme="1" tint="0.499984740745262"/>
                </patternFill>
              </fill>
            </x14:dxf>
          </x14:cfRule>
          <xm:sqref>F91:F95</xm:sqref>
        </x14:conditionalFormatting>
        <x14:conditionalFormatting xmlns:xm="http://schemas.microsoft.com/office/excel/2006/main">
          <x14:cfRule type="expression" priority="8839" id="{B8941FD9-0F4D-4E9A-963E-5AF25E10CDF4}">
            <xm:f>$D$100=Sheet2!$C$3</xm:f>
            <x14:dxf>
              <fill>
                <patternFill>
                  <bgColor theme="1" tint="0.499984740745262"/>
                </patternFill>
              </fill>
            </x14:dxf>
          </x14:cfRule>
          <xm:sqref>F100</xm:sqref>
        </x14:conditionalFormatting>
        <x14:conditionalFormatting xmlns:xm="http://schemas.microsoft.com/office/excel/2006/main">
          <x14:cfRule type="expression" priority="8817" id="{5CD474CE-F528-4D2B-A5E8-9EAC37A83977}">
            <xm:f>$D$100=Sheet2!$C$3</xm:f>
            <x14:dxf>
              <fill>
                <patternFill>
                  <bgColor theme="1" tint="0.499984740745262"/>
                </patternFill>
              </fill>
            </x14:dxf>
          </x14:cfRule>
          <xm:sqref>F103:F108</xm:sqref>
        </x14:conditionalFormatting>
        <x14:conditionalFormatting xmlns:xm="http://schemas.microsoft.com/office/excel/2006/main">
          <x14:cfRule type="expression" priority="8796" id="{5DEE6032-AA22-4979-9F28-F2DE1027D22F}">
            <xm:f>$D$112=Sheet2!$C$3</xm:f>
            <x14:dxf>
              <fill>
                <patternFill>
                  <bgColor theme="1" tint="0.499984740745262"/>
                </patternFill>
              </fill>
            </x14:dxf>
          </x14:cfRule>
          <xm:sqref>F112</xm:sqref>
        </x14:conditionalFormatting>
        <x14:conditionalFormatting xmlns:xm="http://schemas.microsoft.com/office/excel/2006/main">
          <x14:cfRule type="expression" priority="8774" id="{1A37F03F-8DE9-4F76-8D5C-6C07D9D18470}">
            <xm:f>$D$112=Sheet2!$C$3</xm:f>
            <x14:dxf>
              <fill>
                <patternFill>
                  <bgColor theme="1" tint="0.499984740745262"/>
                </patternFill>
              </fill>
            </x14:dxf>
          </x14:cfRule>
          <xm:sqref>F115:F119</xm:sqref>
        </x14:conditionalFormatting>
        <x14:conditionalFormatting xmlns:xm="http://schemas.microsoft.com/office/excel/2006/main">
          <x14:cfRule type="expression" priority="8753" id="{190587A4-842D-4E9F-B794-61D74969FA98}">
            <xm:f>$D$124=Sheet2!$C$3</xm:f>
            <x14:dxf>
              <fill>
                <patternFill>
                  <bgColor theme="1" tint="0.499984740745262"/>
                </patternFill>
              </fill>
            </x14:dxf>
          </x14:cfRule>
          <xm:sqref>F124</xm:sqref>
        </x14:conditionalFormatting>
        <x14:conditionalFormatting xmlns:xm="http://schemas.microsoft.com/office/excel/2006/main">
          <x14:cfRule type="expression" priority="8731" id="{D1925B8D-AAEB-4B98-B5AD-F9862AC57595}">
            <xm:f>$D$124=Sheet2!$C$3</xm:f>
            <x14:dxf>
              <fill>
                <patternFill>
                  <bgColor theme="1" tint="0.499984740745262"/>
                </patternFill>
              </fill>
            </x14:dxf>
          </x14:cfRule>
          <xm:sqref>F127:F131</xm:sqref>
        </x14:conditionalFormatting>
        <x14:conditionalFormatting xmlns:xm="http://schemas.microsoft.com/office/excel/2006/main">
          <x14:cfRule type="expression" priority="8710" id="{A79B7439-FDE6-439B-B575-A3ACBE03E667}">
            <xm:f>$D$136=Sheet2!$C$3</xm:f>
            <x14:dxf>
              <fill>
                <patternFill>
                  <bgColor theme="1" tint="0.499984740745262"/>
                </patternFill>
              </fill>
            </x14:dxf>
          </x14:cfRule>
          <xm:sqref>F136</xm:sqref>
        </x14:conditionalFormatting>
        <x14:conditionalFormatting xmlns:xm="http://schemas.microsoft.com/office/excel/2006/main">
          <x14:cfRule type="expression" priority="8688" id="{BA421585-C791-48F7-A593-E05D0C6FA523}">
            <xm:f>$D$136=Sheet2!$C$3</xm:f>
            <x14:dxf>
              <fill>
                <patternFill>
                  <bgColor theme="1" tint="0.499984740745262"/>
                </patternFill>
              </fill>
            </x14:dxf>
          </x14:cfRule>
          <xm:sqref>F139:F143</xm:sqref>
        </x14:conditionalFormatting>
        <x14:conditionalFormatting xmlns:xm="http://schemas.microsoft.com/office/excel/2006/main">
          <x14:cfRule type="expression" priority="8667" id="{F6B8A9BB-4422-4616-9797-7EA69F6318AF}">
            <xm:f>$D$148=Sheet2!$C$3</xm:f>
            <x14:dxf>
              <fill>
                <patternFill>
                  <bgColor theme="1" tint="0.499984740745262"/>
                </patternFill>
              </fill>
            </x14:dxf>
          </x14:cfRule>
          <xm:sqref>F148</xm:sqref>
        </x14:conditionalFormatting>
        <x14:conditionalFormatting xmlns:xm="http://schemas.microsoft.com/office/excel/2006/main">
          <x14:cfRule type="expression" priority="8645" id="{933AB221-9ADC-4591-A4AD-BE67BD2F0FD4}">
            <xm:f>$D$148=Sheet2!$C$3</xm:f>
            <x14:dxf>
              <fill>
                <patternFill>
                  <bgColor theme="1" tint="0.499984740745262"/>
                </patternFill>
              </fill>
            </x14:dxf>
          </x14:cfRule>
          <xm:sqref>F151:F155</xm:sqref>
        </x14:conditionalFormatting>
        <x14:conditionalFormatting xmlns:xm="http://schemas.microsoft.com/office/excel/2006/main">
          <x14:cfRule type="expression" priority="8624" id="{D006EF0C-8607-4051-BCE1-4E6524918AF1}">
            <xm:f>$D$160=Sheet2!$C$3</xm:f>
            <x14:dxf>
              <fill>
                <patternFill>
                  <bgColor theme="1" tint="0.499984740745262"/>
                </patternFill>
              </fill>
            </x14:dxf>
          </x14:cfRule>
          <xm:sqref>F160</xm:sqref>
        </x14:conditionalFormatting>
        <x14:conditionalFormatting xmlns:xm="http://schemas.microsoft.com/office/excel/2006/main">
          <x14:cfRule type="expression" priority="8602" id="{FFC0DE25-A6AA-4037-A86B-144A3FF7313B}">
            <xm:f>$D$160=Sheet2!$C$3</xm:f>
            <x14:dxf>
              <fill>
                <patternFill>
                  <bgColor theme="1" tint="0.499984740745262"/>
                </patternFill>
              </fill>
            </x14:dxf>
          </x14:cfRule>
          <xm:sqref>F163:F167</xm:sqref>
        </x14:conditionalFormatting>
        <x14:conditionalFormatting xmlns:xm="http://schemas.microsoft.com/office/excel/2006/main">
          <x14:cfRule type="expression" priority="8581" id="{418FB143-3B14-4911-9401-00EA9F3E7C20}">
            <xm:f>$D$172=Sheet2!$C$3</xm:f>
            <x14:dxf>
              <fill>
                <patternFill>
                  <bgColor theme="1" tint="0.499984740745262"/>
                </patternFill>
              </fill>
            </x14:dxf>
          </x14:cfRule>
          <xm:sqref>F172</xm:sqref>
        </x14:conditionalFormatting>
        <x14:conditionalFormatting xmlns:xm="http://schemas.microsoft.com/office/excel/2006/main">
          <x14:cfRule type="expression" priority="8559" id="{5589328B-3D09-4DE7-B2E6-4EF8E2833663}">
            <xm:f>$D$172=Sheet2!$C$3</xm:f>
            <x14:dxf>
              <fill>
                <patternFill>
                  <bgColor theme="1" tint="0.499984740745262"/>
                </patternFill>
              </fill>
            </x14:dxf>
          </x14:cfRule>
          <xm:sqref>F175:F179</xm:sqref>
        </x14:conditionalFormatting>
        <x14:conditionalFormatting xmlns:xm="http://schemas.microsoft.com/office/excel/2006/main">
          <x14:cfRule type="expression" priority="8261" id="{7070028F-68BF-49FB-8CD5-12A2798B4B12}">
            <xm:f>$D$185=Sheet2!$C$3</xm:f>
            <x14:dxf>
              <fill>
                <patternFill>
                  <bgColor theme="1" tint="0.499984740745262"/>
                </patternFill>
              </fill>
            </x14:dxf>
          </x14:cfRule>
          <xm:sqref>F185</xm:sqref>
        </x14:conditionalFormatting>
        <x14:conditionalFormatting xmlns:xm="http://schemas.microsoft.com/office/excel/2006/main">
          <x14:cfRule type="expression" priority="8248" id="{0BD3ABB2-E7C0-4C14-95FC-0711150FBC07}">
            <xm:f>$D$185=Sheet2!$C$3</xm:f>
            <x14:dxf>
              <fill>
                <patternFill>
                  <bgColor theme="1" tint="0.499984740745262"/>
                </patternFill>
              </fill>
            </x14:dxf>
          </x14:cfRule>
          <xm:sqref>F188:F192</xm:sqref>
        </x14:conditionalFormatting>
        <x14:conditionalFormatting xmlns:xm="http://schemas.microsoft.com/office/excel/2006/main">
          <x14:cfRule type="expression" priority="8236" id="{95FF61FE-8F78-4F0D-9503-185B3D7E6A2D}">
            <xm:f>$D$197=Sheet2!$C$3</xm:f>
            <x14:dxf>
              <fill>
                <patternFill>
                  <bgColor theme="1" tint="0.499984740745262"/>
                </patternFill>
              </fill>
            </x14:dxf>
          </x14:cfRule>
          <xm:sqref>F197</xm:sqref>
        </x14:conditionalFormatting>
        <x14:conditionalFormatting xmlns:xm="http://schemas.microsoft.com/office/excel/2006/main">
          <x14:cfRule type="expression" priority="8223" id="{BE0C227A-B523-4E12-BE41-C5913EAB1687}">
            <xm:f>$D$197=Sheet2!$C$3</xm:f>
            <x14:dxf>
              <fill>
                <patternFill>
                  <bgColor theme="1" tint="0.499984740745262"/>
                </patternFill>
              </fill>
            </x14:dxf>
          </x14:cfRule>
          <xm:sqref>F200:F204</xm:sqref>
        </x14:conditionalFormatting>
        <x14:conditionalFormatting xmlns:xm="http://schemas.microsoft.com/office/excel/2006/main">
          <x14:cfRule type="expression" priority="8211" id="{8DF3C47E-C73C-4A92-A2AE-DB02B82E7B72}">
            <xm:f>$D$209=Sheet2!$C$3</xm:f>
            <x14:dxf>
              <fill>
                <patternFill>
                  <bgColor theme="1" tint="0.499984740745262"/>
                </patternFill>
              </fill>
            </x14:dxf>
          </x14:cfRule>
          <xm:sqref>F209</xm:sqref>
        </x14:conditionalFormatting>
        <x14:conditionalFormatting xmlns:xm="http://schemas.microsoft.com/office/excel/2006/main">
          <x14:cfRule type="expression" priority="8198" id="{E858DED7-8F1D-4A57-9606-D2C295E5922E}">
            <xm:f>$D$209=Sheet2!$C$3</xm:f>
            <x14:dxf>
              <fill>
                <patternFill>
                  <bgColor theme="1" tint="0.499984740745262"/>
                </patternFill>
              </fill>
            </x14:dxf>
          </x14:cfRule>
          <xm:sqref>F212:F216</xm:sqref>
        </x14:conditionalFormatting>
        <x14:conditionalFormatting xmlns:xm="http://schemas.microsoft.com/office/excel/2006/main">
          <x14:cfRule type="expression" priority="8123" id="{537CA430-BE4E-4F10-96B3-0950226D2D46}">
            <xm:f>$D$221=Sheet2!$C$3</xm:f>
            <x14:dxf>
              <fill>
                <patternFill>
                  <bgColor theme="1" tint="0.499984740745262"/>
                </patternFill>
              </fill>
            </x14:dxf>
          </x14:cfRule>
          <xm:sqref>F221</xm:sqref>
        </x14:conditionalFormatting>
        <x14:conditionalFormatting xmlns:xm="http://schemas.microsoft.com/office/excel/2006/main">
          <x14:cfRule type="expression" priority="8110" id="{9298B1DB-AFF2-4324-9959-1F974951F721}">
            <xm:f>$D$221=Sheet2!$C$3</xm:f>
            <x14:dxf>
              <fill>
                <patternFill>
                  <bgColor theme="1" tint="0.499984740745262"/>
                </patternFill>
              </fill>
            </x14:dxf>
          </x14:cfRule>
          <xm:sqref>F224:F228</xm:sqref>
        </x14:conditionalFormatting>
        <x14:conditionalFormatting xmlns:xm="http://schemas.microsoft.com/office/excel/2006/main">
          <x14:cfRule type="expression" priority="8098" id="{0BE8C06C-4225-4239-8078-907DC6E86AE4}">
            <xm:f>$D$233=Sheet2!$C$3</xm:f>
            <x14:dxf>
              <fill>
                <patternFill>
                  <bgColor theme="1" tint="0.499984740745262"/>
                </patternFill>
              </fill>
            </x14:dxf>
          </x14:cfRule>
          <xm:sqref>F233</xm:sqref>
        </x14:conditionalFormatting>
        <x14:conditionalFormatting xmlns:xm="http://schemas.microsoft.com/office/excel/2006/main">
          <x14:cfRule type="expression" priority="8085" id="{FADF0BB4-9FF0-4A2B-8D19-2A90E4CABFA9}">
            <xm:f>$D$233=Sheet2!$C$3</xm:f>
            <x14:dxf>
              <fill>
                <patternFill>
                  <bgColor theme="1" tint="0.499984740745262"/>
                </patternFill>
              </fill>
            </x14:dxf>
          </x14:cfRule>
          <xm:sqref>F236:F240</xm:sqref>
        </x14:conditionalFormatting>
        <x14:conditionalFormatting xmlns:xm="http://schemas.microsoft.com/office/excel/2006/main">
          <x14:cfRule type="expression" priority="8073" id="{F487A275-D4FF-4C76-96C2-F71A95F89C86}">
            <xm:f>$D$245=Sheet2!$C$3</xm:f>
            <x14:dxf>
              <fill>
                <patternFill>
                  <bgColor theme="1" tint="0.499984740745262"/>
                </patternFill>
              </fill>
            </x14:dxf>
          </x14:cfRule>
          <xm:sqref>F245</xm:sqref>
        </x14:conditionalFormatting>
        <x14:conditionalFormatting xmlns:xm="http://schemas.microsoft.com/office/excel/2006/main">
          <x14:cfRule type="expression" priority="8060" id="{AAAEDB99-8652-4A53-999A-6E5E491317C1}">
            <xm:f>$D$245=Sheet2!$C$3</xm:f>
            <x14:dxf>
              <fill>
                <patternFill>
                  <bgColor theme="1" tint="0.499984740745262"/>
                </patternFill>
              </fill>
            </x14:dxf>
          </x14:cfRule>
          <xm:sqref>F248:F252</xm:sqref>
        </x14:conditionalFormatting>
        <x14:conditionalFormatting xmlns:xm="http://schemas.microsoft.com/office/excel/2006/main">
          <x14:cfRule type="expression" priority="7985" id="{730A819F-B61F-48BA-A961-C1F5F86907AB}">
            <xm:f>$D$257=Sheet2!$C$3</xm:f>
            <x14:dxf>
              <fill>
                <patternFill>
                  <bgColor theme="1" tint="0.499984740745262"/>
                </patternFill>
              </fill>
            </x14:dxf>
          </x14:cfRule>
          <xm:sqref>F257</xm:sqref>
        </x14:conditionalFormatting>
        <x14:conditionalFormatting xmlns:xm="http://schemas.microsoft.com/office/excel/2006/main">
          <x14:cfRule type="expression" priority="7972" id="{F84E6C8B-7E09-4840-840A-96AD62C4CA4F}">
            <xm:f>$D$257=Sheet2!$C$3</xm:f>
            <x14:dxf>
              <fill>
                <patternFill>
                  <bgColor theme="1" tint="0.499984740745262"/>
                </patternFill>
              </fill>
            </x14:dxf>
          </x14:cfRule>
          <xm:sqref>F260:F264</xm:sqref>
        </x14:conditionalFormatting>
        <x14:conditionalFormatting xmlns:xm="http://schemas.microsoft.com/office/excel/2006/main">
          <x14:cfRule type="expression" priority="7960" id="{EA4D8E28-0719-4A33-9425-FB43D35DBE52}">
            <xm:f>$D$270=Sheet2!$C$3</xm:f>
            <x14:dxf>
              <fill>
                <patternFill>
                  <bgColor theme="1" tint="0.499984740745262"/>
                </patternFill>
              </fill>
            </x14:dxf>
          </x14:cfRule>
          <xm:sqref>F270</xm:sqref>
        </x14:conditionalFormatting>
        <x14:conditionalFormatting xmlns:xm="http://schemas.microsoft.com/office/excel/2006/main">
          <x14:cfRule type="expression" priority="7947" id="{42A45906-B0BC-4731-B811-48E98FD8605C}">
            <xm:f>$D$270=Sheet2!$C$3</xm:f>
            <x14:dxf>
              <fill>
                <patternFill>
                  <bgColor theme="1" tint="0.499984740745262"/>
                </patternFill>
              </fill>
            </x14:dxf>
          </x14:cfRule>
          <xm:sqref>F273:F277</xm:sqref>
        </x14:conditionalFormatting>
        <x14:conditionalFormatting xmlns:xm="http://schemas.microsoft.com/office/excel/2006/main">
          <x14:cfRule type="expression" priority="7935" id="{9D232420-E99C-4761-9587-9ECF9D96FFBC}">
            <xm:f>$D$282=Sheet2!$C$3</xm:f>
            <x14:dxf>
              <fill>
                <patternFill>
                  <bgColor theme="1" tint="0.499984740745262"/>
                </patternFill>
              </fill>
            </x14:dxf>
          </x14:cfRule>
          <xm:sqref>F282</xm:sqref>
        </x14:conditionalFormatting>
        <x14:conditionalFormatting xmlns:xm="http://schemas.microsoft.com/office/excel/2006/main">
          <x14:cfRule type="expression" priority="7922" id="{39ED04E5-D440-4A86-9837-E3018EF327E5}">
            <xm:f>$D$282=Sheet2!$C$3</xm:f>
            <x14:dxf>
              <fill>
                <patternFill>
                  <bgColor theme="1" tint="0.499984740745262"/>
                </patternFill>
              </fill>
            </x14:dxf>
          </x14:cfRule>
          <xm:sqref>F285:F289</xm:sqref>
        </x14:conditionalFormatting>
        <x14:conditionalFormatting xmlns:xm="http://schemas.microsoft.com/office/excel/2006/main">
          <x14:cfRule type="expression" priority="7637" id="{15A931DC-B46C-423A-8A1E-90535F8D1679}">
            <xm:f>$D$294=Sheet2!$C$3</xm:f>
            <x14:dxf>
              <fill>
                <patternFill>
                  <bgColor theme="1" tint="0.499984740745262"/>
                </patternFill>
              </fill>
            </x14:dxf>
          </x14:cfRule>
          <xm:sqref>F294</xm:sqref>
        </x14:conditionalFormatting>
        <x14:conditionalFormatting xmlns:xm="http://schemas.microsoft.com/office/excel/2006/main">
          <x14:cfRule type="expression" priority="7624" id="{6619BD75-0A17-4D9B-8488-D15A674E09AA}">
            <xm:f>$D$294=Sheet2!$C$3</xm:f>
            <x14:dxf>
              <fill>
                <patternFill>
                  <bgColor theme="1" tint="0.499984740745262"/>
                </patternFill>
              </fill>
            </x14:dxf>
          </x14:cfRule>
          <xm:sqref>F297:F301</xm:sqref>
        </x14:conditionalFormatting>
        <x14:conditionalFormatting xmlns:xm="http://schemas.microsoft.com/office/excel/2006/main">
          <x14:cfRule type="expression" priority="7612" id="{E5F13C03-EE5C-4D70-A8DD-A7EC3F2873E8}">
            <xm:f>$D$306=Sheet2!$C$3</xm:f>
            <x14:dxf>
              <fill>
                <patternFill>
                  <bgColor theme="1" tint="0.499984740745262"/>
                </patternFill>
              </fill>
            </x14:dxf>
          </x14:cfRule>
          <xm:sqref>F306</xm:sqref>
        </x14:conditionalFormatting>
        <x14:conditionalFormatting xmlns:xm="http://schemas.microsoft.com/office/excel/2006/main">
          <x14:cfRule type="expression" priority="7599" id="{09462A94-1AD1-4E8E-9672-7D6046085DDC}">
            <xm:f>$D$306=Sheet2!$C$3</xm:f>
            <x14:dxf>
              <fill>
                <patternFill>
                  <bgColor theme="1" tint="0.499984740745262"/>
                </patternFill>
              </fill>
            </x14:dxf>
          </x14:cfRule>
          <xm:sqref>F309:F313</xm:sqref>
        </x14:conditionalFormatting>
        <x14:conditionalFormatting xmlns:xm="http://schemas.microsoft.com/office/excel/2006/main">
          <x14:cfRule type="expression" priority="7587" id="{AB4C1198-18F5-44C5-9C52-0D66F43BDB73}">
            <xm:f>$D$318=Sheet2!$C$3</xm:f>
            <x14:dxf>
              <fill>
                <patternFill>
                  <bgColor theme="1" tint="0.499984740745262"/>
                </patternFill>
              </fill>
            </x14:dxf>
          </x14:cfRule>
          <xm:sqref>F318</xm:sqref>
        </x14:conditionalFormatting>
        <x14:conditionalFormatting xmlns:xm="http://schemas.microsoft.com/office/excel/2006/main">
          <x14:cfRule type="expression" priority="7574" id="{20318789-BD24-45B8-AEBA-50A29461775F}">
            <xm:f>$D$318=Sheet2!$C$3</xm:f>
            <x14:dxf>
              <fill>
                <patternFill>
                  <bgColor theme="1" tint="0.499984740745262"/>
                </patternFill>
              </fill>
            </x14:dxf>
          </x14:cfRule>
          <xm:sqref>F321:F325</xm:sqref>
        </x14:conditionalFormatting>
        <x14:conditionalFormatting xmlns:xm="http://schemas.microsoft.com/office/excel/2006/main">
          <x14:cfRule type="expression" priority="7499" id="{3CCD92BA-2B18-4B5D-B7FC-9567172283B5}">
            <xm:f>$D$330=Sheet2!$C$3</xm:f>
            <x14:dxf>
              <fill>
                <patternFill>
                  <bgColor theme="1" tint="0.499984740745262"/>
                </patternFill>
              </fill>
            </x14:dxf>
          </x14:cfRule>
          <xm:sqref>F330</xm:sqref>
        </x14:conditionalFormatting>
        <x14:conditionalFormatting xmlns:xm="http://schemas.microsoft.com/office/excel/2006/main">
          <x14:cfRule type="expression" priority="7486" id="{AB56493F-1107-4C03-B257-8574AE439714}">
            <xm:f>$D$330=Sheet2!$C$3</xm:f>
            <x14:dxf>
              <fill>
                <patternFill>
                  <bgColor theme="1" tint="0.499984740745262"/>
                </patternFill>
              </fill>
            </x14:dxf>
          </x14:cfRule>
          <xm:sqref>F333:F337</xm:sqref>
        </x14:conditionalFormatting>
        <x14:conditionalFormatting xmlns:xm="http://schemas.microsoft.com/office/excel/2006/main">
          <x14:cfRule type="expression" priority="7369" id="{2A068085-56B2-40D6-9577-7F55589142F3}">
            <xm:f>$D$344=Sheet2!$C$3</xm:f>
            <x14:dxf>
              <fill>
                <patternFill>
                  <bgColor theme="1" tint="0.499984740745262"/>
                </patternFill>
              </fill>
            </x14:dxf>
          </x14:cfRule>
          <xm:sqref>F344</xm:sqref>
        </x14:conditionalFormatting>
        <x14:conditionalFormatting xmlns:xm="http://schemas.microsoft.com/office/excel/2006/main">
          <x14:cfRule type="expression" priority="7356" id="{C9103C3A-55AA-48CC-9134-1F390E3CDB4B}">
            <xm:f>$D$344=Sheet2!$C$3</xm:f>
            <x14:dxf>
              <fill>
                <patternFill>
                  <bgColor theme="1" tint="0.499984740745262"/>
                </patternFill>
              </fill>
            </x14:dxf>
          </x14:cfRule>
          <xm:sqref>F347:F351</xm:sqref>
        </x14:conditionalFormatting>
        <x14:conditionalFormatting xmlns:xm="http://schemas.microsoft.com/office/excel/2006/main">
          <x14:cfRule type="expression" priority="7344" id="{1F540D1C-D3BA-4E19-A69D-23B8BE63E6FF}">
            <xm:f>$D$356=Sheet2!$C$3</xm:f>
            <x14:dxf>
              <fill>
                <patternFill>
                  <bgColor theme="1" tint="0.499984740745262"/>
                </patternFill>
              </fill>
            </x14:dxf>
          </x14:cfRule>
          <xm:sqref>F356</xm:sqref>
        </x14:conditionalFormatting>
        <x14:conditionalFormatting xmlns:xm="http://schemas.microsoft.com/office/excel/2006/main">
          <x14:cfRule type="expression" priority="7331" id="{DB71EF12-A5D8-4DB7-B45D-01A1EDCA47A6}">
            <xm:f>$D$356=Sheet2!$C$3</xm:f>
            <x14:dxf>
              <fill>
                <patternFill>
                  <bgColor theme="1" tint="0.499984740745262"/>
                </patternFill>
              </fill>
            </x14:dxf>
          </x14:cfRule>
          <xm:sqref>F359:F363</xm:sqref>
        </x14:conditionalFormatting>
        <x14:conditionalFormatting xmlns:xm="http://schemas.microsoft.com/office/excel/2006/main">
          <x14:cfRule type="expression" priority="7319" id="{8B279B10-C2E8-4736-BB61-5551D7A51A45}">
            <xm:f>$D$369=Sheet2!$C$3</xm:f>
            <x14:dxf>
              <fill>
                <patternFill>
                  <bgColor theme="1" tint="0.499984740745262"/>
                </patternFill>
              </fill>
            </x14:dxf>
          </x14:cfRule>
          <xm:sqref>F369</xm:sqref>
        </x14:conditionalFormatting>
        <x14:conditionalFormatting xmlns:xm="http://schemas.microsoft.com/office/excel/2006/main">
          <x14:cfRule type="expression" priority="7306" id="{B1B04375-17C0-44B7-B53E-3042ADC09FDF}">
            <xm:f>$D$369=Sheet2!$C$3</xm:f>
            <x14:dxf>
              <fill>
                <patternFill>
                  <bgColor theme="1" tint="0.499984740745262"/>
                </patternFill>
              </fill>
            </x14:dxf>
          </x14:cfRule>
          <xm:sqref>F372:F376</xm:sqref>
        </x14:conditionalFormatting>
        <x14:conditionalFormatting xmlns:xm="http://schemas.microsoft.com/office/excel/2006/main">
          <x14:cfRule type="expression" priority="7294" id="{5B379409-718D-497F-BA93-57E6519416B1}">
            <xm:f>$D$381=Sheet2!$C$3</xm:f>
            <x14:dxf>
              <fill>
                <patternFill>
                  <bgColor theme="1" tint="0.499984740745262"/>
                </patternFill>
              </fill>
            </x14:dxf>
          </x14:cfRule>
          <xm:sqref>F381</xm:sqref>
        </x14:conditionalFormatting>
        <x14:conditionalFormatting xmlns:xm="http://schemas.microsoft.com/office/excel/2006/main">
          <x14:cfRule type="expression" priority="7281" id="{B1F9336F-5D3F-4589-BB61-748D38B8220C}">
            <xm:f>$D$381=Sheet2!$C$3</xm:f>
            <x14:dxf>
              <fill>
                <patternFill>
                  <bgColor theme="1" tint="0.499984740745262"/>
                </patternFill>
              </fill>
            </x14:dxf>
          </x14:cfRule>
          <xm:sqref>F384:F388</xm:sqref>
        </x14:conditionalFormatting>
        <x14:conditionalFormatting xmlns:xm="http://schemas.microsoft.com/office/excel/2006/main">
          <x14:cfRule type="expression" priority="7185" id="{EF2B4CE7-BF79-4236-8F53-921B40940977}">
            <xm:f>$D$393=Sheet2!$C$3</xm:f>
            <x14:dxf>
              <fill>
                <patternFill>
                  <bgColor theme="1" tint="0.499984740745262"/>
                </patternFill>
              </fill>
            </x14:dxf>
          </x14:cfRule>
          <xm:sqref>F393</xm:sqref>
        </x14:conditionalFormatting>
        <x14:conditionalFormatting xmlns:xm="http://schemas.microsoft.com/office/excel/2006/main">
          <x14:cfRule type="expression" priority="7172" id="{58A3289F-E07A-4113-BACA-9E86C60240F7}">
            <xm:f>$D$393=Sheet2!$C$3</xm:f>
            <x14:dxf>
              <fill>
                <patternFill>
                  <bgColor theme="1" tint="0.499984740745262"/>
                </patternFill>
              </fill>
            </x14:dxf>
          </x14:cfRule>
          <xm:sqref>F396:F400</xm:sqref>
        </x14:conditionalFormatting>
        <x14:conditionalFormatting xmlns:xm="http://schemas.microsoft.com/office/excel/2006/main">
          <x14:cfRule type="expression" priority="7160" id="{89703346-00F6-4CA7-8DC2-C8C842FC5239}">
            <xm:f>$D$407=Sheet2!$C$3</xm:f>
            <x14:dxf>
              <fill>
                <patternFill>
                  <bgColor theme="1" tint="0.499984740745262"/>
                </patternFill>
              </fill>
            </x14:dxf>
          </x14:cfRule>
          <xm:sqref>F407</xm:sqref>
        </x14:conditionalFormatting>
        <x14:conditionalFormatting xmlns:xm="http://schemas.microsoft.com/office/excel/2006/main">
          <x14:cfRule type="expression" priority="7147" id="{6D97FD73-1217-444A-93B2-93D94E4F2E4D}">
            <xm:f>$D$407=Sheet2!$C$3</xm:f>
            <x14:dxf>
              <fill>
                <patternFill>
                  <bgColor theme="1" tint="0.499984740745262"/>
                </patternFill>
              </fill>
            </x14:dxf>
          </x14:cfRule>
          <xm:sqref>F410:F414</xm:sqref>
        </x14:conditionalFormatting>
        <x14:conditionalFormatting xmlns:xm="http://schemas.microsoft.com/office/excel/2006/main">
          <x14:cfRule type="expression" priority="7135" id="{5AC39141-88B0-4A73-86DA-27C6135EA9F5}">
            <xm:f>$D$419=Sheet2!$C$3</xm:f>
            <x14:dxf>
              <fill>
                <patternFill>
                  <bgColor theme="1" tint="0.499984740745262"/>
                </patternFill>
              </fill>
            </x14:dxf>
          </x14:cfRule>
          <xm:sqref>F419</xm:sqref>
        </x14:conditionalFormatting>
        <x14:conditionalFormatting xmlns:xm="http://schemas.microsoft.com/office/excel/2006/main">
          <x14:cfRule type="expression" priority="7122" id="{C6808094-D4D7-4C0C-8584-AC9A8FFDA325}">
            <xm:f>$D$419=Sheet2!$C$3</xm:f>
            <x14:dxf>
              <fill>
                <patternFill>
                  <bgColor theme="1" tint="0.499984740745262"/>
                </patternFill>
              </fill>
            </x14:dxf>
          </x14:cfRule>
          <xm:sqref>F422:F426</xm:sqref>
        </x14:conditionalFormatting>
        <x14:conditionalFormatting xmlns:xm="http://schemas.microsoft.com/office/excel/2006/main">
          <x14:cfRule type="expression" priority="7110" id="{E025A832-C934-4569-98D9-1B20DF852775}">
            <xm:f>$D$432=Sheet2!$C$3</xm:f>
            <x14:dxf>
              <fill>
                <patternFill>
                  <bgColor theme="1" tint="0.499984740745262"/>
                </patternFill>
              </fill>
            </x14:dxf>
          </x14:cfRule>
          <xm:sqref>F432</xm:sqref>
        </x14:conditionalFormatting>
        <x14:conditionalFormatting xmlns:xm="http://schemas.microsoft.com/office/excel/2006/main">
          <x14:cfRule type="expression" priority="7097" id="{8F563A02-C36A-4473-9988-F14D459C2346}">
            <xm:f>$D$432=Sheet2!$C$3</xm:f>
            <x14:dxf>
              <fill>
                <patternFill>
                  <bgColor theme="1" tint="0.499984740745262"/>
                </patternFill>
              </fill>
            </x14:dxf>
          </x14:cfRule>
          <xm:sqref>F435:F439</xm:sqref>
        </x14:conditionalFormatting>
        <x14:conditionalFormatting xmlns:xm="http://schemas.microsoft.com/office/excel/2006/main">
          <x14:cfRule type="expression" priority="6976" id="{A2A30FCD-1ACF-4573-BBD0-585B26E2E696}">
            <xm:f>$D$444=Sheet2!$C$3</xm:f>
            <x14:dxf>
              <fill>
                <patternFill>
                  <bgColor theme="1" tint="0.499984740745262"/>
                </patternFill>
              </fill>
            </x14:dxf>
          </x14:cfRule>
          <xm:sqref>F444</xm:sqref>
        </x14:conditionalFormatting>
        <x14:conditionalFormatting xmlns:xm="http://schemas.microsoft.com/office/excel/2006/main">
          <x14:cfRule type="expression" priority="6963" id="{A9ED2626-9F06-4E56-B020-DD02E0C4191D}">
            <xm:f>$D$444=Sheet2!$C$3</xm:f>
            <x14:dxf>
              <fill>
                <patternFill>
                  <bgColor theme="1" tint="0.499984740745262"/>
                </patternFill>
              </fill>
            </x14:dxf>
          </x14:cfRule>
          <xm:sqref>F447:F451</xm:sqref>
        </x14:conditionalFormatting>
        <x14:conditionalFormatting xmlns:xm="http://schemas.microsoft.com/office/excel/2006/main">
          <x14:cfRule type="expression" priority="6220" id="{1560816E-D35F-492A-966E-F2EEB9AD0E84}">
            <xm:f>$D$456=Sheet2!$C$3</xm:f>
            <x14:dxf>
              <fill>
                <patternFill>
                  <bgColor theme="1" tint="0.499984740745262"/>
                </patternFill>
              </fill>
            </x14:dxf>
          </x14:cfRule>
          <xm:sqref>F456</xm:sqref>
        </x14:conditionalFormatting>
        <x14:conditionalFormatting xmlns:xm="http://schemas.microsoft.com/office/excel/2006/main">
          <x14:cfRule type="expression" priority="6207" id="{0EE68EF1-FFB2-4132-8239-DE1970E0A2EB}">
            <xm:f>$D$456=Sheet2!$C$3</xm:f>
            <x14:dxf>
              <fill>
                <patternFill>
                  <bgColor theme="1" tint="0.499984740745262"/>
                </patternFill>
              </fill>
            </x14:dxf>
          </x14:cfRule>
          <xm:sqref>F459:F463</xm:sqref>
        </x14:conditionalFormatting>
        <x14:conditionalFormatting xmlns:xm="http://schemas.microsoft.com/office/excel/2006/main">
          <x14:cfRule type="expression" priority="6165" id="{5642F92A-1314-4E0A-822A-01CCC662897D}">
            <xm:f>$D$468=Sheet2!$C$3</xm:f>
            <x14:dxf>
              <fill>
                <patternFill>
                  <bgColor theme="1" tint="0.499984740745262"/>
                </patternFill>
              </fill>
            </x14:dxf>
          </x14:cfRule>
          <xm:sqref>F468</xm:sqref>
        </x14:conditionalFormatting>
        <x14:conditionalFormatting xmlns:xm="http://schemas.microsoft.com/office/excel/2006/main">
          <x14:cfRule type="expression" priority="6152" id="{AA13D4EE-436A-437B-82CF-F58FA5EBD93E}">
            <xm:f>$D$468=Sheet2!$C$3</xm:f>
            <x14:dxf>
              <fill>
                <patternFill>
                  <bgColor theme="1" tint="0.499984740745262"/>
                </patternFill>
              </fill>
            </x14:dxf>
          </x14:cfRule>
          <xm:sqref>F471:F475</xm:sqref>
        </x14:conditionalFormatting>
        <x14:conditionalFormatting xmlns:xm="http://schemas.microsoft.com/office/excel/2006/main">
          <x14:cfRule type="expression" priority="6110" id="{0244CE76-A02A-4C93-8EBE-14B21AF13A71}">
            <xm:f>$D$480=Sheet2!$C$3</xm:f>
            <x14:dxf>
              <fill>
                <patternFill>
                  <bgColor theme="1" tint="0.499984740745262"/>
                </patternFill>
              </fill>
            </x14:dxf>
          </x14:cfRule>
          <xm:sqref>F480</xm:sqref>
        </x14:conditionalFormatting>
        <x14:conditionalFormatting xmlns:xm="http://schemas.microsoft.com/office/excel/2006/main">
          <x14:cfRule type="expression" priority="6097" id="{0E2E3F78-37A8-442F-89C9-53882E1FE079}">
            <xm:f>$D$480=Sheet2!$C$3</xm:f>
            <x14:dxf>
              <fill>
                <patternFill>
                  <bgColor theme="1" tint="0.499984740745262"/>
                </patternFill>
              </fill>
            </x14:dxf>
          </x14:cfRule>
          <xm:sqref>F483:F487</xm:sqref>
        </x14:conditionalFormatting>
        <x14:conditionalFormatting xmlns:xm="http://schemas.microsoft.com/office/excel/2006/main">
          <x14:cfRule type="expression" priority="5992" id="{26448D4E-409F-4E79-969C-DB6F59A48DB5}">
            <xm:f>$D$491=Sheet2!$C$3</xm:f>
            <x14:dxf>
              <fill>
                <patternFill>
                  <bgColor theme="1" tint="0.499984740745262"/>
                </patternFill>
              </fill>
            </x14:dxf>
          </x14:cfRule>
          <xm:sqref>F491</xm:sqref>
        </x14:conditionalFormatting>
        <x14:conditionalFormatting xmlns:xm="http://schemas.microsoft.com/office/excel/2006/main">
          <x14:cfRule type="expression" priority="5979" id="{40B89170-60F2-4175-9934-13947B007162}">
            <xm:f>$D$491=Sheet2!$C$3</xm:f>
            <x14:dxf>
              <fill>
                <patternFill>
                  <bgColor theme="1" tint="0.499984740745262"/>
                </patternFill>
              </fill>
            </x14:dxf>
          </x14:cfRule>
          <xm:sqref>F494:F498</xm:sqref>
        </x14:conditionalFormatting>
        <x14:conditionalFormatting xmlns:xm="http://schemas.microsoft.com/office/excel/2006/main">
          <x14:cfRule type="expression" priority="5967" id="{6AA81EBD-75F2-4792-B48F-AF48C5CA95C0}">
            <xm:f>$D$503=Sheet2!$C$3</xm:f>
            <x14:dxf>
              <fill>
                <patternFill>
                  <bgColor theme="1" tint="0.499984740745262"/>
                </patternFill>
              </fill>
            </x14:dxf>
          </x14:cfRule>
          <xm:sqref>F503</xm:sqref>
        </x14:conditionalFormatting>
        <x14:conditionalFormatting xmlns:xm="http://schemas.microsoft.com/office/excel/2006/main">
          <x14:cfRule type="expression" priority="5954" id="{7B5F2F95-AA01-4A88-A8FD-CA91A3C3ACA0}">
            <xm:f>$D$503=Sheet2!$C$3</xm:f>
            <x14:dxf>
              <fill>
                <patternFill>
                  <bgColor theme="1" tint="0.499984740745262"/>
                </patternFill>
              </fill>
            </x14:dxf>
          </x14:cfRule>
          <xm:sqref>F506:F510</xm:sqref>
        </x14:conditionalFormatting>
        <x14:conditionalFormatting xmlns:xm="http://schemas.microsoft.com/office/excel/2006/main">
          <x14:cfRule type="expression" priority="5879" id="{92B06796-B4F8-4E59-B809-B65D6AC58233}">
            <xm:f>$D$515=Sheet2!$C$3</xm:f>
            <x14:dxf>
              <fill>
                <patternFill>
                  <bgColor theme="1" tint="0.499984740745262"/>
                </patternFill>
              </fill>
            </x14:dxf>
          </x14:cfRule>
          <xm:sqref>F515</xm:sqref>
        </x14:conditionalFormatting>
        <x14:conditionalFormatting xmlns:xm="http://schemas.microsoft.com/office/excel/2006/main">
          <x14:cfRule type="expression" priority="5866" id="{98E6FBAE-F495-4819-BFE8-5577A08E6E81}">
            <xm:f>$D$515=Sheet2!$C$3</xm:f>
            <x14:dxf>
              <fill>
                <patternFill>
                  <bgColor theme="1" tint="0.499984740745262"/>
                </patternFill>
              </fill>
            </x14:dxf>
          </x14:cfRule>
          <xm:sqref>F518:F522</xm:sqref>
        </x14:conditionalFormatting>
        <x14:conditionalFormatting xmlns:xm="http://schemas.microsoft.com/office/excel/2006/main">
          <x14:cfRule type="expression" priority="5845" id="{96369B7C-E948-41D7-8E53-5B3CF6568FB0}">
            <xm:f>$D$527=Sheet2!$C$3</xm:f>
            <x14:dxf>
              <fill>
                <patternFill>
                  <bgColor theme="1" tint="0.499984740745262"/>
                </patternFill>
              </fill>
            </x14:dxf>
          </x14:cfRule>
          <xm:sqref>F527</xm:sqref>
        </x14:conditionalFormatting>
        <x14:conditionalFormatting xmlns:xm="http://schemas.microsoft.com/office/excel/2006/main">
          <x14:cfRule type="expression" priority="5832" id="{8296FD1B-2C63-4D54-9936-249A0AD28D05}">
            <xm:f>$D$527=Sheet2!$C$3</xm:f>
            <x14:dxf>
              <fill>
                <patternFill>
                  <bgColor theme="1" tint="0.499984740745262"/>
                </patternFill>
              </fill>
            </x14:dxf>
          </x14:cfRule>
          <xm:sqref>F530:F534</xm:sqref>
        </x14:conditionalFormatting>
        <x14:conditionalFormatting xmlns:xm="http://schemas.microsoft.com/office/excel/2006/main">
          <x14:cfRule type="expression" priority="5811" id="{FB7AEC36-8C64-43D0-AF63-AB11BBC3A62D}">
            <xm:f>$D$539=Sheet2!$C$3</xm:f>
            <x14:dxf>
              <fill>
                <patternFill>
                  <bgColor theme="1" tint="0.499984740745262"/>
                </patternFill>
              </fill>
            </x14:dxf>
          </x14:cfRule>
          <xm:sqref>F539</xm:sqref>
        </x14:conditionalFormatting>
        <x14:conditionalFormatting xmlns:xm="http://schemas.microsoft.com/office/excel/2006/main">
          <x14:cfRule type="expression" priority="5798" id="{5EA23FB3-CA9C-4BC6-A92D-AE56AE70A75B}">
            <xm:f>$D$539=Sheet2!$C$3</xm:f>
            <x14:dxf>
              <fill>
                <patternFill>
                  <bgColor theme="1" tint="0.499984740745262"/>
                </patternFill>
              </fill>
            </x14:dxf>
          </x14:cfRule>
          <xm:sqref>F542:F546</xm:sqref>
        </x14:conditionalFormatting>
        <x14:conditionalFormatting xmlns:xm="http://schemas.microsoft.com/office/excel/2006/main">
          <x14:cfRule type="expression" priority="5714" id="{AFC0CC75-3419-4D22-B7F2-229496772660}">
            <xm:f>$D$551=Sheet2!$C$3</xm:f>
            <x14:dxf>
              <fill>
                <patternFill>
                  <bgColor theme="1" tint="0.499984740745262"/>
                </patternFill>
              </fill>
            </x14:dxf>
          </x14:cfRule>
          <xm:sqref>F551</xm:sqref>
        </x14:conditionalFormatting>
        <x14:conditionalFormatting xmlns:xm="http://schemas.microsoft.com/office/excel/2006/main">
          <x14:cfRule type="expression" priority="5701" id="{347F8653-F942-499B-846A-DC09BDBA04ED}">
            <xm:f>$D$551=Sheet2!$C$3</xm:f>
            <x14:dxf>
              <fill>
                <patternFill>
                  <bgColor theme="1" tint="0.499984740745262"/>
                </patternFill>
              </fill>
            </x14:dxf>
          </x14:cfRule>
          <xm:sqref>F554:F558</xm:sqref>
        </x14:conditionalFormatting>
        <x14:conditionalFormatting xmlns:xm="http://schemas.microsoft.com/office/excel/2006/main">
          <x14:cfRule type="expression" priority="5689" id="{0B378AA7-5376-4D71-AAAA-30A07347F6D0}">
            <xm:f>$D$563=Sheet2!$C$3</xm:f>
            <x14:dxf>
              <fill>
                <patternFill>
                  <bgColor theme="1" tint="0.499984740745262"/>
                </patternFill>
              </fill>
            </x14:dxf>
          </x14:cfRule>
          <xm:sqref>F563</xm:sqref>
        </x14:conditionalFormatting>
        <x14:conditionalFormatting xmlns:xm="http://schemas.microsoft.com/office/excel/2006/main">
          <x14:cfRule type="expression" priority="5676" id="{6D35CC50-73A8-4822-893A-0F9E03C927B5}">
            <xm:f>$D$563=Sheet2!$C$3</xm:f>
            <x14:dxf>
              <fill>
                <patternFill>
                  <bgColor theme="1" tint="0.499984740745262"/>
                </patternFill>
              </fill>
            </x14:dxf>
          </x14:cfRule>
          <xm:sqref>F566:F570</xm:sqref>
        </x14:conditionalFormatting>
        <x14:conditionalFormatting xmlns:xm="http://schemas.microsoft.com/office/excel/2006/main">
          <x14:cfRule type="expression" priority="5601" id="{28F21E9B-B539-4DDA-B32C-CC486731B8D9}">
            <xm:f>$D$575=Sheet2!$C$3</xm:f>
            <x14:dxf>
              <fill>
                <patternFill>
                  <bgColor theme="1" tint="0.499984740745262"/>
                </patternFill>
              </fill>
            </x14:dxf>
          </x14:cfRule>
          <xm:sqref>F575</xm:sqref>
        </x14:conditionalFormatting>
        <x14:conditionalFormatting xmlns:xm="http://schemas.microsoft.com/office/excel/2006/main">
          <x14:cfRule type="expression" priority="5588" id="{95AE6D86-683C-4343-9592-F7890F927A92}">
            <xm:f>$D$575=Sheet2!$C$3</xm:f>
            <x14:dxf>
              <fill>
                <patternFill>
                  <bgColor theme="1" tint="0.499984740745262"/>
                </patternFill>
              </fill>
            </x14:dxf>
          </x14:cfRule>
          <xm:sqref>F578:F582</xm:sqref>
        </x14:conditionalFormatting>
        <x14:conditionalFormatting xmlns:xm="http://schemas.microsoft.com/office/excel/2006/main">
          <x14:cfRule type="expression" priority="5567" id="{6CD90BD2-C1D5-4AE4-88B1-5BD8BBB4428B}">
            <xm:f>$D$587=Sheet2!$C$3</xm:f>
            <x14:dxf>
              <fill>
                <patternFill>
                  <bgColor theme="1" tint="0.499984740745262"/>
                </patternFill>
              </fill>
            </x14:dxf>
          </x14:cfRule>
          <xm:sqref>F587</xm:sqref>
        </x14:conditionalFormatting>
        <x14:conditionalFormatting xmlns:xm="http://schemas.microsoft.com/office/excel/2006/main">
          <x14:cfRule type="expression" priority="5554" id="{30201AAF-FBA3-4453-A61F-F70A156282E6}">
            <xm:f>$D$587=Sheet2!$C$3</xm:f>
            <x14:dxf>
              <fill>
                <patternFill>
                  <bgColor theme="1" tint="0.499984740745262"/>
                </patternFill>
              </fill>
            </x14:dxf>
          </x14:cfRule>
          <xm:sqref>F590:F594</xm:sqref>
        </x14:conditionalFormatting>
        <x14:conditionalFormatting xmlns:xm="http://schemas.microsoft.com/office/excel/2006/main">
          <x14:cfRule type="expression" priority="5533" id="{E4E87F5A-031A-4609-A67D-E0B3A2B0C2F9}">
            <xm:f>$D$599=Sheet2!$C$3</xm:f>
            <x14:dxf>
              <fill>
                <patternFill>
                  <bgColor theme="1" tint="0.499984740745262"/>
                </patternFill>
              </fill>
            </x14:dxf>
          </x14:cfRule>
          <xm:sqref>F599</xm:sqref>
        </x14:conditionalFormatting>
        <x14:conditionalFormatting xmlns:xm="http://schemas.microsoft.com/office/excel/2006/main">
          <x14:cfRule type="expression" priority="5520" id="{34B5E9EE-722B-473F-B838-7009EFC5ED71}">
            <xm:f>$D$599=Sheet2!$C$3</xm:f>
            <x14:dxf>
              <fill>
                <patternFill>
                  <bgColor theme="1" tint="0.499984740745262"/>
                </patternFill>
              </fill>
            </x14:dxf>
          </x14:cfRule>
          <xm:sqref>F602:F606</xm:sqref>
        </x14:conditionalFormatting>
        <x14:conditionalFormatting xmlns:xm="http://schemas.microsoft.com/office/excel/2006/main">
          <x14:cfRule type="expression" priority="5192" id="{1A90EFBA-4193-44CF-BFE1-4F150CF2DEBD}">
            <xm:f>$D$613=Sheet2!$C$3</xm:f>
            <x14:dxf>
              <fill>
                <patternFill>
                  <bgColor theme="1" tint="0.499984740745262"/>
                </patternFill>
              </fill>
            </x14:dxf>
          </x14:cfRule>
          <xm:sqref>F613</xm:sqref>
        </x14:conditionalFormatting>
        <x14:conditionalFormatting xmlns:xm="http://schemas.microsoft.com/office/excel/2006/main">
          <x14:cfRule type="expression" priority="5179" id="{E3974400-136D-4EC3-8E84-43DB9BF4ABBA}">
            <xm:f>$D$613=Sheet2!$C$3</xm:f>
            <x14:dxf>
              <fill>
                <patternFill>
                  <bgColor theme="1" tint="0.499984740745262"/>
                </patternFill>
              </fill>
            </x14:dxf>
          </x14:cfRule>
          <xm:sqref>F616:F620</xm:sqref>
        </x14:conditionalFormatting>
        <x14:conditionalFormatting xmlns:xm="http://schemas.microsoft.com/office/excel/2006/main">
          <x14:cfRule type="expression" priority="5158" id="{4FED15F1-DCDD-4587-A1D3-C3F6D20F12FB}">
            <xm:f>$D$625=Sheet2!$C$3</xm:f>
            <x14:dxf>
              <fill>
                <patternFill>
                  <bgColor theme="1" tint="0.499984740745262"/>
                </patternFill>
              </fill>
            </x14:dxf>
          </x14:cfRule>
          <xm:sqref>F625</xm:sqref>
        </x14:conditionalFormatting>
        <x14:conditionalFormatting xmlns:xm="http://schemas.microsoft.com/office/excel/2006/main">
          <x14:cfRule type="expression" priority="5145" id="{1640BAD6-8F60-48CF-942B-1DACB626C917}">
            <xm:f>$D$625=Sheet2!$C$3</xm:f>
            <x14:dxf>
              <fill>
                <patternFill>
                  <bgColor theme="1" tint="0.499984740745262"/>
                </patternFill>
              </fill>
            </x14:dxf>
          </x14:cfRule>
          <xm:sqref>F628:F632</xm:sqref>
        </x14:conditionalFormatting>
        <x14:conditionalFormatting xmlns:xm="http://schemas.microsoft.com/office/excel/2006/main">
          <x14:cfRule type="expression" priority="5124" id="{10019C17-B186-4E32-8820-A5BD0B50E628}">
            <xm:f>$D$637=Sheet2!$C$3</xm:f>
            <x14:dxf>
              <fill>
                <patternFill>
                  <bgColor theme="1" tint="0.499984740745262"/>
                </patternFill>
              </fill>
            </x14:dxf>
          </x14:cfRule>
          <xm:sqref>F637</xm:sqref>
        </x14:conditionalFormatting>
        <x14:conditionalFormatting xmlns:xm="http://schemas.microsoft.com/office/excel/2006/main">
          <x14:cfRule type="expression" priority="5111" id="{4911E092-E4E9-4EBA-B6C9-91DC28C84947}">
            <xm:f>$D$637=Sheet2!$C$3</xm:f>
            <x14:dxf>
              <fill>
                <patternFill>
                  <bgColor theme="1" tint="0.499984740745262"/>
                </patternFill>
              </fill>
            </x14:dxf>
          </x14:cfRule>
          <xm:sqref>F640:F644</xm:sqref>
        </x14:conditionalFormatting>
        <x14:conditionalFormatting xmlns:xm="http://schemas.microsoft.com/office/excel/2006/main">
          <x14:cfRule type="expression" priority="4922" id="{EA8E7111-80AD-4B24-B983-CC35C02B8ADB}">
            <xm:f>$D$650=Sheet2!$C$3</xm:f>
            <x14:dxf>
              <fill>
                <patternFill>
                  <bgColor theme="1" tint="0.499984740745262"/>
                </patternFill>
              </fill>
            </x14:dxf>
          </x14:cfRule>
          <xm:sqref>F650</xm:sqref>
        </x14:conditionalFormatting>
        <x14:conditionalFormatting xmlns:xm="http://schemas.microsoft.com/office/excel/2006/main">
          <x14:cfRule type="expression" priority="4909" id="{B9EAFEDC-4789-4351-B03E-756D6ED36331}">
            <xm:f>$D$650=Sheet2!$C$3</xm:f>
            <x14:dxf>
              <fill>
                <patternFill>
                  <bgColor theme="1" tint="0.499984740745262"/>
                </patternFill>
              </fill>
            </x14:dxf>
          </x14:cfRule>
          <xm:sqref>F653:F657</xm:sqref>
        </x14:conditionalFormatting>
        <x14:conditionalFormatting xmlns:xm="http://schemas.microsoft.com/office/excel/2006/main">
          <x14:cfRule type="expression" priority="4897" id="{81486C94-09C7-44EA-852F-AF4EB1636107}">
            <xm:f>$D$662=Sheet2!$C$3</xm:f>
            <x14:dxf>
              <fill>
                <patternFill>
                  <bgColor theme="1" tint="0.499984740745262"/>
                </patternFill>
              </fill>
            </x14:dxf>
          </x14:cfRule>
          <xm:sqref>F662</xm:sqref>
        </x14:conditionalFormatting>
        <x14:conditionalFormatting xmlns:xm="http://schemas.microsoft.com/office/excel/2006/main">
          <x14:cfRule type="expression" priority="4884" id="{10F33AC8-B080-4E25-B7CD-11B0FFFEB26A}">
            <xm:f>$D$662=Sheet2!$C$3</xm:f>
            <x14:dxf>
              <fill>
                <patternFill>
                  <bgColor theme="1" tint="0.499984740745262"/>
                </patternFill>
              </fill>
            </x14:dxf>
          </x14:cfRule>
          <xm:sqref>F665:F669</xm:sqref>
        </x14:conditionalFormatting>
        <x14:conditionalFormatting xmlns:xm="http://schemas.microsoft.com/office/excel/2006/main">
          <x14:cfRule type="expression" priority="4809" id="{DFF45294-867C-4AC0-9348-29E7ACF29CA3}">
            <xm:f>$D$674=Sheet2!$C$3</xm:f>
            <x14:dxf>
              <fill>
                <patternFill>
                  <bgColor theme="1" tint="0.499984740745262"/>
                </patternFill>
              </fill>
            </x14:dxf>
          </x14:cfRule>
          <xm:sqref>F674</xm:sqref>
        </x14:conditionalFormatting>
        <x14:conditionalFormatting xmlns:xm="http://schemas.microsoft.com/office/excel/2006/main">
          <x14:cfRule type="expression" priority="4796" id="{01D124FC-02D7-46C1-B561-3F2128014C63}">
            <xm:f>$D$674=Sheet2!$C$3</xm:f>
            <x14:dxf>
              <fill>
                <patternFill>
                  <bgColor theme="1" tint="0.499984740745262"/>
                </patternFill>
              </fill>
            </x14:dxf>
          </x14:cfRule>
          <xm:sqref>F677:F681</xm:sqref>
        </x14:conditionalFormatting>
        <x14:conditionalFormatting xmlns:xm="http://schemas.microsoft.com/office/excel/2006/main">
          <x14:cfRule type="expression" priority="4775" id="{23AE0177-4DB9-49DB-8A11-7529BF450AA6}">
            <xm:f>$D$686=Sheet2!$C$3</xm:f>
            <x14:dxf>
              <fill>
                <patternFill>
                  <bgColor theme="1" tint="0.499984740745262"/>
                </patternFill>
              </fill>
            </x14:dxf>
          </x14:cfRule>
          <xm:sqref>F686</xm:sqref>
        </x14:conditionalFormatting>
        <x14:conditionalFormatting xmlns:xm="http://schemas.microsoft.com/office/excel/2006/main">
          <x14:cfRule type="expression" priority="4762" id="{2EA18C25-F5D6-4CDE-A0DD-EB77A82589E8}">
            <xm:f>$D$686=Sheet2!$C$3</xm:f>
            <x14:dxf>
              <fill>
                <patternFill>
                  <bgColor theme="1" tint="0.499984740745262"/>
                </patternFill>
              </fill>
            </x14:dxf>
          </x14:cfRule>
          <xm:sqref>F689:F693</xm:sqref>
        </x14:conditionalFormatting>
        <x14:conditionalFormatting xmlns:xm="http://schemas.microsoft.com/office/excel/2006/main">
          <x14:cfRule type="expression" priority="4741" id="{9B40F42D-CEEE-41C3-9293-9F56C6AE4409}">
            <xm:f>$D$698=Sheet2!$C$3</xm:f>
            <x14:dxf>
              <fill>
                <patternFill>
                  <bgColor theme="1" tint="0.499984740745262"/>
                </patternFill>
              </fill>
            </x14:dxf>
          </x14:cfRule>
          <xm:sqref>F698</xm:sqref>
        </x14:conditionalFormatting>
        <x14:conditionalFormatting xmlns:xm="http://schemas.microsoft.com/office/excel/2006/main">
          <x14:cfRule type="expression" priority="4728" id="{0C804F18-C024-43C2-80DB-E62D4993CBA8}">
            <xm:f>$D$698=Sheet2!$C$3</xm:f>
            <x14:dxf>
              <fill>
                <patternFill>
                  <bgColor theme="1" tint="0.499984740745262"/>
                </patternFill>
              </fill>
            </x14:dxf>
          </x14:cfRule>
          <xm:sqref>F701:F705</xm:sqref>
        </x14:conditionalFormatting>
        <x14:conditionalFormatting xmlns:xm="http://schemas.microsoft.com/office/excel/2006/main">
          <x14:cfRule type="expression" priority="4644" id="{59825545-711B-4FC7-915B-4009F49F3E69}">
            <xm:f>$D$709=Sheet2!$C$3</xm:f>
            <x14:dxf>
              <fill>
                <patternFill>
                  <bgColor theme="1" tint="0.499984740745262"/>
                </patternFill>
              </fill>
            </x14:dxf>
          </x14:cfRule>
          <xm:sqref>F709</xm:sqref>
        </x14:conditionalFormatting>
        <x14:conditionalFormatting xmlns:xm="http://schemas.microsoft.com/office/excel/2006/main">
          <x14:cfRule type="expression" priority="4631" id="{2EA4A2B9-822B-4370-9D77-2413C4FE46CA}">
            <xm:f>$D$709=Sheet2!$C$3</xm:f>
            <x14:dxf>
              <fill>
                <patternFill>
                  <bgColor theme="1" tint="0.499984740745262"/>
                </patternFill>
              </fill>
            </x14:dxf>
          </x14:cfRule>
          <xm:sqref>F712:F716</xm:sqref>
        </x14:conditionalFormatting>
        <x14:conditionalFormatting xmlns:xm="http://schemas.microsoft.com/office/excel/2006/main">
          <x14:cfRule type="expression" priority="4619" id="{4AAA9F2C-DA50-4369-B7A3-FB00967043FA}">
            <xm:f>$D$721=Sheet2!$C$3</xm:f>
            <x14:dxf>
              <fill>
                <patternFill>
                  <bgColor theme="1" tint="0.499984740745262"/>
                </patternFill>
              </fill>
            </x14:dxf>
          </x14:cfRule>
          <xm:sqref>F721</xm:sqref>
        </x14:conditionalFormatting>
        <x14:conditionalFormatting xmlns:xm="http://schemas.microsoft.com/office/excel/2006/main">
          <x14:cfRule type="expression" priority="4606" id="{77612011-812A-472F-891C-31FBFC97DB0E}">
            <xm:f>$D$721=Sheet2!$C$3</xm:f>
            <x14:dxf>
              <fill>
                <patternFill>
                  <bgColor theme="1" tint="0.499984740745262"/>
                </patternFill>
              </fill>
            </x14:dxf>
          </x14:cfRule>
          <xm:sqref>F724:F728</xm:sqref>
        </x14:conditionalFormatting>
        <x14:conditionalFormatting xmlns:xm="http://schemas.microsoft.com/office/excel/2006/main">
          <x14:cfRule type="expression" priority="4573" id="{C932517B-F3ED-4572-8D03-018D0B16BBFE}">
            <xm:f>$D$733=Sheet2!$C$3</xm:f>
            <x14:dxf>
              <fill>
                <patternFill>
                  <bgColor theme="1" tint="0.499984740745262"/>
                </patternFill>
              </fill>
            </x14:dxf>
          </x14:cfRule>
          <xm:sqref>F733</xm:sqref>
        </x14:conditionalFormatting>
        <x14:conditionalFormatting xmlns:xm="http://schemas.microsoft.com/office/excel/2006/main">
          <x14:cfRule type="expression" priority="4560" id="{A753011A-956E-4A96-878A-6E4589E7E14B}">
            <xm:f>$D$733=Sheet2!$C$3</xm:f>
            <x14:dxf>
              <fill>
                <patternFill>
                  <bgColor theme="1" tint="0.499984740745262"/>
                </patternFill>
              </fill>
            </x14:dxf>
          </x14:cfRule>
          <xm:sqref>F736:F740</xm:sqref>
        </x14:conditionalFormatting>
        <x14:conditionalFormatting xmlns:xm="http://schemas.microsoft.com/office/excel/2006/main">
          <x14:cfRule type="expression" priority="4539" id="{6E0FC0FC-D2DB-417A-B819-346ADD4CB11A}">
            <xm:f>$D$745=Sheet2!$C$3</xm:f>
            <x14:dxf>
              <fill>
                <patternFill>
                  <bgColor theme="1" tint="0.499984740745262"/>
                </patternFill>
              </fill>
            </x14:dxf>
          </x14:cfRule>
          <xm:sqref>F745</xm:sqref>
        </x14:conditionalFormatting>
        <x14:conditionalFormatting xmlns:xm="http://schemas.microsoft.com/office/excel/2006/main">
          <x14:cfRule type="expression" priority="4526" id="{D8BADF8A-D896-45BF-92A9-F95A28124991}">
            <xm:f>$D$745=Sheet2!$C$3</xm:f>
            <x14:dxf>
              <fill>
                <patternFill>
                  <bgColor theme="1" tint="0.499984740745262"/>
                </patternFill>
              </fill>
            </x14:dxf>
          </x14:cfRule>
          <xm:sqref>F748:F752</xm:sqref>
        </x14:conditionalFormatting>
        <x14:conditionalFormatting xmlns:xm="http://schemas.microsoft.com/office/excel/2006/main">
          <x14:cfRule type="expression" priority="4505" id="{71A4B707-5B41-4673-80E8-9401BF2514E7}">
            <xm:f>$D$757=Sheet2!$C$3</xm:f>
            <x14:dxf>
              <fill>
                <patternFill>
                  <bgColor theme="1" tint="0.499984740745262"/>
                </patternFill>
              </fill>
            </x14:dxf>
          </x14:cfRule>
          <xm:sqref>F757</xm:sqref>
        </x14:conditionalFormatting>
        <x14:conditionalFormatting xmlns:xm="http://schemas.microsoft.com/office/excel/2006/main">
          <x14:cfRule type="expression" priority="4492" id="{9A5AAF73-72BA-42CA-A07E-537D8995B2D1}">
            <xm:f>$D$757=Sheet2!$C$3</xm:f>
            <x14:dxf>
              <fill>
                <patternFill>
                  <bgColor theme="1" tint="0.499984740745262"/>
                </patternFill>
              </fill>
            </x14:dxf>
          </x14:cfRule>
          <xm:sqref>F760:F764</xm:sqref>
        </x14:conditionalFormatting>
        <x14:conditionalFormatting xmlns:xm="http://schemas.microsoft.com/office/excel/2006/main">
          <x14:cfRule type="expression" priority="4471" id="{678BC3ED-86C9-4C87-A027-F6FDF0560020}">
            <xm:f>$D$769=Sheet2!$C$3</xm:f>
            <x14:dxf>
              <fill>
                <patternFill>
                  <bgColor theme="1" tint="0.499984740745262"/>
                </patternFill>
              </fill>
            </x14:dxf>
          </x14:cfRule>
          <xm:sqref>F769</xm:sqref>
        </x14:conditionalFormatting>
        <x14:conditionalFormatting xmlns:xm="http://schemas.microsoft.com/office/excel/2006/main">
          <x14:cfRule type="expression" priority="4458" id="{D63CC83D-8204-43EE-9C86-B0FE3CAC69CB}">
            <xm:f>$D$769=Sheet2!$C$3</xm:f>
            <x14:dxf>
              <fill>
                <patternFill>
                  <bgColor theme="1" tint="0.499984740745262"/>
                </patternFill>
              </fill>
            </x14:dxf>
          </x14:cfRule>
          <xm:sqref>F772:F776</xm:sqref>
        </x14:conditionalFormatting>
        <x14:conditionalFormatting xmlns:xm="http://schemas.microsoft.com/office/excel/2006/main">
          <x14:cfRule type="expression" priority="4446" id="{50F3143C-9DC1-411D-8F17-756E7FCAF26B}">
            <xm:f>$D$781=Sheet2!$C$3</xm:f>
            <x14:dxf>
              <fill>
                <patternFill>
                  <bgColor theme="1" tint="0.499984740745262"/>
                </patternFill>
              </fill>
            </x14:dxf>
          </x14:cfRule>
          <xm:sqref>F781</xm:sqref>
        </x14:conditionalFormatting>
        <x14:conditionalFormatting xmlns:xm="http://schemas.microsoft.com/office/excel/2006/main">
          <x14:cfRule type="expression" priority="4433" id="{D65A5AA1-6974-47BB-8C68-ADA288A05F2C}">
            <xm:f>$D$781=Sheet2!$C$3</xm:f>
            <x14:dxf>
              <fill>
                <patternFill>
                  <bgColor theme="1" tint="0.499984740745262"/>
                </patternFill>
              </fill>
            </x14:dxf>
          </x14:cfRule>
          <xm:sqref>F784:F788</xm:sqref>
        </x14:conditionalFormatting>
        <x14:conditionalFormatting xmlns:xm="http://schemas.microsoft.com/office/excel/2006/main">
          <x14:cfRule type="expression" priority="4400" id="{E252A997-82D4-4F15-B742-9DA0AAFA7F13}">
            <xm:f>$D$793=Sheet2!$C$3</xm:f>
            <x14:dxf>
              <fill>
                <patternFill>
                  <bgColor theme="1" tint="0.499984740745262"/>
                </patternFill>
              </fill>
            </x14:dxf>
          </x14:cfRule>
          <xm:sqref>F793</xm:sqref>
        </x14:conditionalFormatting>
        <x14:conditionalFormatting xmlns:xm="http://schemas.microsoft.com/office/excel/2006/main">
          <x14:cfRule type="expression" priority="4387" id="{0991D722-98EB-4D30-8CD9-AB1043EB7EEF}">
            <xm:f>$D$793=Sheet2!$C$3</xm:f>
            <x14:dxf>
              <fill>
                <patternFill>
                  <bgColor theme="1" tint="0.499984740745262"/>
                </patternFill>
              </fill>
            </x14:dxf>
          </x14:cfRule>
          <xm:sqref>F796:F800</xm:sqref>
        </x14:conditionalFormatting>
        <x14:conditionalFormatting xmlns:xm="http://schemas.microsoft.com/office/excel/2006/main">
          <x14:cfRule type="expression" priority="4366" id="{9105031C-87B2-45EA-9B4A-D03116CB7975}">
            <xm:f>$D$805=Sheet2!$C$3</xm:f>
            <x14:dxf>
              <fill>
                <patternFill>
                  <bgColor theme="1" tint="0.499984740745262"/>
                </patternFill>
              </fill>
            </x14:dxf>
          </x14:cfRule>
          <xm:sqref>F805</xm:sqref>
        </x14:conditionalFormatting>
        <x14:conditionalFormatting xmlns:xm="http://schemas.microsoft.com/office/excel/2006/main">
          <x14:cfRule type="expression" priority="4353" id="{CA79E81A-C3DC-4F77-BD86-03F439934C78}">
            <xm:f>$D$805=Sheet2!$C$3</xm:f>
            <x14:dxf>
              <fill>
                <patternFill>
                  <bgColor theme="1" tint="0.499984740745262"/>
                </patternFill>
              </fill>
            </x14:dxf>
          </x14:cfRule>
          <xm:sqref>F808:F812</xm:sqref>
        </x14:conditionalFormatting>
        <x14:conditionalFormatting xmlns:xm="http://schemas.microsoft.com/office/excel/2006/main">
          <x14:cfRule type="expression" priority="4332" id="{E2BC917E-3280-47D4-B37C-15879B33C1E0}">
            <xm:f>$D$817=Sheet2!$C$3</xm:f>
            <x14:dxf>
              <fill>
                <patternFill>
                  <bgColor theme="1" tint="0.499984740745262"/>
                </patternFill>
              </fill>
            </x14:dxf>
          </x14:cfRule>
          <xm:sqref>F817</xm:sqref>
        </x14:conditionalFormatting>
        <x14:conditionalFormatting xmlns:xm="http://schemas.microsoft.com/office/excel/2006/main">
          <x14:cfRule type="expression" priority="4319" id="{1D2E8BB5-F4AC-4436-9808-7C952128A44A}">
            <xm:f>$D$817=Sheet2!$C$3</xm:f>
            <x14:dxf>
              <fill>
                <patternFill>
                  <bgColor theme="1" tint="0.499984740745262"/>
                </patternFill>
              </fill>
            </x14:dxf>
          </x14:cfRule>
          <xm:sqref>F820:F824</xm:sqref>
        </x14:conditionalFormatting>
        <x14:conditionalFormatting xmlns:xm="http://schemas.microsoft.com/office/excel/2006/main">
          <x14:cfRule type="expression" priority="4088" id="{41FFDF39-B2A8-499D-928B-D5B22EF432A1}">
            <xm:f>$D$828=Sheet2!$C$3</xm:f>
            <x14:dxf>
              <fill>
                <patternFill>
                  <bgColor theme="1" tint="0.499984740745262"/>
                </patternFill>
              </fill>
            </x14:dxf>
          </x14:cfRule>
          <xm:sqref>F828</xm:sqref>
        </x14:conditionalFormatting>
        <x14:conditionalFormatting xmlns:xm="http://schemas.microsoft.com/office/excel/2006/main">
          <x14:cfRule type="expression" priority="4075" id="{F4FBEA27-C1F1-41D5-89C6-D35B81742BCE}">
            <xm:f>$D$828=Sheet2!$C$3</xm:f>
            <x14:dxf>
              <fill>
                <patternFill>
                  <bgColor theme="1" tint="0.499984740745262"/>
                </patternFill>
              </fill>
            </x14:dxf>
          </x14:cfRule>
          <xm:sqref>F831:F835</xm:sqref>
        </x14:conditionalFormatting>
        <x14:conditionalFormatting xmlns:xm="http://schemas.microsoft.com/office/excel/2006/main">
          <x14:cfRule type="expression" priority="4054" id="{20C40335-D944-42A1-B2DE-276685664B63}">
            <xm:f>$D$840=Sheet2!$C$3</xm:f>
            <x14:dxf>
              <fill>
                <patternFill>
                  <bgColor theme="1" tint="0.499984740745262"/>
                </patternFill>
              </fill>
            </x14:dxf>
          </x14:cfRule>
          <xm:sqref>F840</xm:sqref>
        </x14:conditionalFormatting>
        <x14:conditionalFormatting xmlns:xm="http://schemas.microsoft.com/office/excel/2006/main">
          <x14:cfRule type="expression" priority="4041" id="{127CBE58-8E42-4296-874F-01BE0CC028B0}">
            <xm:f>$D$840=Sheet2!$C$3</xm:f>
            <x14:dxf>
              <fill>
                <patternFill>
                  <bgColor theme="1" tint="0.499984740745262"/>
                </patternFill>
              </fill>
            </x14:dxf>
          </x14:cfRule>
          <xm:sqref>F843:F847</xm:sqref>
        </x14:conditionalFormatting>
        <x14:conditionalFormatting xmlns:xm="http://schemas.microsoft.com/office/excel/2006/main">
          <x14:cfRule type="expression" priority="4020" id="{E81FC027-B9BD-4D2F-BAF1-69C8277DC5F9}">
            <xm:f>$D$852=Sheet2!$C$3</xm:f>
            <x14:dxf>
              <fill>
                <patternFill>
                  <bgColor theme="1" tint="0.499984740745262"/>
                </patternFill>
              </fill>
            </x14:dxf>
          </x14:cfRule>
          <xm:sqref>F852</xm:sqref>
        </x14:conditionalFormatting>
        <x14:conditionalFormatting xmlns:xm="http://schemas.microsoft.com/office/excel/2006/main">
          <x14:cfRule type="expression" priority="4007" id="{581B3893-9C45-4F30-9911-0C25D543106C}">
            <xm:f>$D$852=Sheet2!$C$3</xm:f>
            <x14:dxf>
              <fill>
                <patternFill>
                  <bgColor theme="1" tint="0.499984740745262"/>
                </patternFill>
              </fill>
            </x14:dxf>
          </x14:cfRule>
          <xm:sqref>F855:F859</xm:sqref>
        </x14:conditionalFormatting>
        <x14:conditionalFormatting xmlns:xm="http://schemas.microsoft.com/office/excel/2006/main">
          <x14:cfRule type="expression" priority="3545" id="{DBA2BC73-4931-4A89-9678-20284CD6AF07}">
            <xm:f>$D$865=Sheet2!$C$3</xm:f>
            <x14:dxf>
              <fill>
                <patternFill>
                  <bgColor theme="1" tint="0.499984740745262"/>
                </patternFill>
              </fill>
            </x14:dxf>
          </x14:cfRule>
          <xm:sqref>F865</xm:sqref>
        </x14:conditionalFormatting>
        <x14:conditionalFormatting xmlns:xm="http://schemas.microsoft.com/office/excel/2006/main">
          <x14:cfRule type="expression" priority="3532" id="{2DB393B2-578E-497B-B8D1-92A719C3EEAF}">
            <xm:f>Sheet2!$C$3=$D$865</xm:f>
            <x14:dxf>
              <fill>
                <patternFill>
                  <bgColor theme="1" tint="0.499984740745262"/>
                </patternFill>
              </fill>
            </x14:dxf>
          </x14:cfRule>
          <xm:sqref>F868:F872</xm:sqref>
        </x14:conditionalFormatting>
        <x14:conditionalFormatting xmlns:xm="http://schemas.microsoft.com/office/excel/2006/main">
          <x14:cfRule type="expression" priority="3520" id="{802123D2-D50A-4409-ACF9-47BD35DC8D0F}">
            <xm:f>$D$877=Sheet2!$C$3</xm:f>
            <x14:dxf>
              <fill>
                <patternFill>
                  <bgColor theme="1" tint="0.499984740745262"/>
                </patternFill>
              </fill>
            </x14:dxf>
          </x14:cfRule>
          <xm:sqref>F877</xm:sqref>
        </x14:conditionalFormatting>
        <x14:conditionalFormatting xmlns:xm="http://schemas.microsoft.com/office/excel/2006/main">
          <x14:cfRule type="expression" priority="3507" id="{58BCD5D3-526D-4BB3-A3D1-6F499AF25330}">
            <xm:f>$D$877=Sheet2!$C$3</xm:f>
            <x14:dxf>
              <fill>
                <patternFill>
                  <bgColor theme="1" tint="0.499984740745262"/>
                </patternFill>
              </fill>
            </x14:dxf>
          </x14:cfRule>
          <xm:sqref>F880:F884</xm:sqref>
        </x14:conditionalFormatting>
        <x14:conditionalFormatting xmlns:xm="http://schemas.microsoft.com/office/excel/2006/main">
          <x14:cfRule type="expression" priority="3474" id="{F467C245-4767-4719-8B72-2255F4F10124}">
            <xm:f>$D$889=Sheet2!$C$3</xm:f>
            <x14:dxf>
              <fill>
                <patternFill>
                  <bgColor theme="1" tint="0.499984740745262"/>
                </patternFill>
              </fill>
            </x14:dxf>
          </x14:cfRule>
          <xm:sqref>F889</xm:sqref>
        </x14:conditionalFormatting>
        <x14:conditionalFormatting xmlns:xm="http://schemas.microsoft.com/office/excel/2006/main">
          <x14:cfRule type="expression" priority="3461" id="{96650404-A1DB-4C2F-8F4A-E86EEA637844}">
            <xm:f>$D$889=Sheet2!$C$3</xm:f>
            <x14:dxf>
              <fill>
                <patternFill>
                  <bgColor theme="1" tint="0.499984740745262"/>
                </patternFill>
              </fill>
            </x14:dxf>
          </x14:cfRule>
          <xm:sqref>F892:F896</xm:sqref>
        </x14:conditionalFormatting>
        <x14:conditionalFormatting xmlns:xm="http://schemas.microsoft.com/office/excel/2006/main">
          <x14:cfRule type="expression" priority="3440" id="{2831B14C-AE8F-4EE2-9E72-BDCB90097EEF}">
            <xm:f>$D$901=Sheet2!$C$3</xm:f>
            <x14:dxf>
              <fill>
                <patternFill>
                  <bgColor theme="1" tint="0.499984740745262"/>
                </patternFill>
              </fill>
            </x14:dxf>
          </x14:cfRule>
          <xm:sqref>F901</xm:sqref>
        </x14:conditionalFormatting>
        <x14:conditionalFormatting xmlns:xm="http://schemas.microsoft.com/office/excel/2006/main">
          <x14:cfRule type="expression" priority="3427" id="{BBFAF54A-28A1-4D65-92F7-A4EAA83B207C}">
            <xm:f>$D$901=Sheet2!$C$3</xm:f>
            <x14:dxf>
              <fill>
                <patternFill>
                  <bgColor theme="1" tint="0.499984740745262"/>
                </patternFill>
              </fill>
            </x14:dxf>
          </x14:cfRule>
          <xm:sqref>F904:F908</xm:sqref>
        </x14:conditionalFormatting>
        <x14:conditionalFormatting xmlns:xm="http://schemas.microsoft.com/office/excel/2006/main">
          <x14:cfRule type="expression" priority="3406" id="{D71CFE01-8784-4057-9C74-943C5BD387EA}">
            <xm:f>$D$913=Sheet2!$C$3</xm:f>
            <x14:dxf>
              <fill>
                <patternFill>
                  <bgColor theme="1" tint="0.499984740745262"/>
                </patternFill>
              </fill>
            </x14:dxf>
          </x14:cfRule>
          <xm:sqref>F913</xm:sqref>
        </x14:conditionalFormatting>
        <x14:conditionalFormatting xmlns:xm="http://schemas.microsoft.com/office/excel/2006/main">
          <x14:cfRule type="expression" priority="3393" id="{16035592-A760-4A50-806E-C17F4F94D7DE}">
            <xm:f>$D$913=Sheet2!$C$3</xm:f>
            <x14:dxf>
              <fill>
                <patternFill>
                  <bgColor theme="1" tint="0.499984740745262"/>
                </patternFill>
              </fill>
            </x14:dxf>
          </x14:cfRule>
          <xm:sqref>F916:F920</xm:sqref>
        </x14:conditionalFormatting>
        <x14:conditionalFormatting xmlns:xm="http://schemas.microsoft.com/office/excel/2006/main">
          <x14:cfRule type="expression" priority="3372" id="{03E43078-1EFD-448C-8735-B9DEBD1443FC}">
            <xm:f>$D$924=Sheet2!$C$3</xm:f>
            <x14:dxf>
              <fill>
                <patternFill>
                  <bgColor theme="1" tint="0.499984740745262"/>
                </patternFill>
              </fill>
            </x14:dxf>
          </x14:cfRule>
          <xm:sqref>F924</xm:sqref>
        </x14:conditionalFormatting>
        <x14:conditionalFormatting xmlns:xm="http://schemas.microsoft.com/office/excel/2006/main">
          <x14:cfRule type="expression" priority="3359" id="{F80E2FBF-6F76-4559-9D65-C231E57A8F08}">
            <xm:f>$D$924=Sheet2!$C$3</xm:f>
            <x14:dxf>
              <fill>
                <patternFill>
                  <bgColor theme="1" tint="0.499984740745262"/>
                </patternFill>
              </fill>
            </x14:dxf>
          </x14:cfRule>
          <xm:sqref>F927:F931</xm:sqref>
        </x14:conditionalFormatting>
        <x14:conditionalFormatting xmlns:xm="http://schemas.microsoft.com/office/excel/2006/main">
          <x14:cfRule type="expression" priority="3083" id="{E7C89BE9-DEFB-4B88-858F-C5F831F31BEC}">
            <xm:f>$D$937=Sheet2!$C$3</xm:f>
            <x14:dxf>
              <fill>
                <patternFill>
                  <bgColor theme="1" tint="0.499984740745262"/>
                </patternFill>
              </fill>
            </x14:dxf>
          </x14:cfRule>
          <xm:sqref>F937</xm:sqref>
        </x14:conditionalFormatting>
        <x14:conditionalFormatting xmlns:xm="http://schemas.microsoft.com/office/excel/2006/main">
          <x14:cfRule type="expression" priority="3070" id="{3D98BBB8-EBF2-4609-A1BD-51F32F1F002D}">
            <xm:f>$D$937=Sheet2!$C$3</xm:f>
            <x14:dxf>
              <fill>
                <patternFill>
                  <bgColor theme="1" tint="0.499984740745262"/>
                </patternFill>
              </fill>
            </x14:dxf>
          </x14:cfRule>
          <xm:sqref>F940:F944</xm:sqref>
        </x14:conditionalFormatting>
        <x14:conditionalFormatting xmlns:xm="http://schemas.microsoft.com/office/excel/2006/main">
          <x14:cfRule type="expression" priority="3058" id="{BE6E514D-3B0D-4769-861D-1B2646B29494}">
            <xm:f>$D$949=Sheet2!$C$3</xm:f>
            <x14:dxf>
              <fill>
                <patternFill>
                  <bgColor theme="1" tint="0.499984740745262"/>
                </patternFill>
              </fill>
            </x14:dxf>
          </x14:cfRule>
          <xm:sqref>F949</xm:sqref>
        </x14:conditionalFormatting>
        <x14:conditionalFormatting xmlns:xm="http://schemas.microsoft.com/office/excel/2006/main">
          <x14:cfRule type="expression" priority="3045" id="{14E0A8B8-DC4C-45FA-BC06-B617B31CFE56}">
            <xm:f>$D$949=Sheet2!$C$3</xm:f>
            <x14:dxf>
              <fill>
                <patternFill>
                  <bgColor theme="1" tint="0.499984740745262"/>
                </patternFill>
              </fill>
            </x14:dxf>
          </x14:cfRule>
          <xm:sqref>F952:F956</xm:sqref>
        </x14:conditionalFormatting>
        <x14:conditionalFormatting xmlns:xm="http://schemas.microsoft.com/office/excel/2006/main">
          <x14:cfRule type="expression" priority="3012" id="{1A5EE314-57D7-43BC-87E4-3DF8EF7EA9EE}">
            <xm:f>$D$961=Sheet2!$C$3</xm:f>
            <x14:dxf>
              <fill>
                <patternFill>
                  <bgColor theme="1" tint="0.499984740745262"/>
                </patternFill>
              </fill>
            </x14:dxf>
          </x14:cfRule>
          <xm:sqref>F961</xm:sqref>
        </x14:conditionalFormatting>
        <x14:conditionalFormatting xmlns:xm="http://schemas.microsoft.com/office/excel/2006/main">
          <x14:cfRule type="expression" priority="2999" id="{D26EBEE6-741B-4365-BFB7-ED054B4D006D}">
            <xm:f>$D$961=Sheet2!$C$3</xm:f>
            <x14:dxf>
              <fill>
                <patternFill>
                  <bgColor theme="1" tint="0.499984740745262"/>
                </patternFill>
              </fill>
            </x14:dxf>
          </x14:cfRule>
          <xm:sqref>F964:F968</xm:sqref>
        </x14:conditionalFormatting>
        <x14:conditionalFormatting xmlns:xm="http://schemas.microsoft.com/office/excel/2006/main">
          <x14:cfRule type="expression" priority="2978" id="{1B4311FB-1027-4516-ACAD-45EC50B8B492}">
            <xm:f>$D$973=Sheet2!$C$3</xm:f>
            <x14:dxf>
              <fill>
                <patternFill>
                  <bgColor theme="1" tint="0.499984740745262"/>
                </patternFill>
              </fill>
            </x14:dxf>
          </x14:cfRule>
          <xm:sqref>F973</xm:sqref>
        </x14:conditionalFormatting>
        <x14:conditionalFormatting xmlns:xm="http://schemas.microsoft.com/office/excel/2006/main">
          <x14:cfRule type="expression" priority="2965" id="{E72A848A-4C60-4939-8E64-ADFAEF029241}">
            <xm:f>$D$973=Sheet2!$C$3</xm:f>
            <x14:dxf>
              <fill>
                <patternFill>
                  <bgColor theme="1" tint="0.499984740745262"/>
                </patternFill>
              </fill>
            </x14:dxf>
          </x14:cfRule>
          <xm:sqref>F976:F980</xm:sqref>
        </x14:conditionalFormatting>
        <x14:conditionalFormatting xmlns:xm="http://schemas.microsoft.com/office/excel/2006/main">
          <x14:cfRule type="expression" priority="2944" id="{33AFB4D9-3CE2-485E-83FB-E3F47F73005A}">
            <xm:f>$D$985=Sheet2!$C$3</xm:f>
            <x14:dxf>
              <fill>
                <patternFill>
                  <bgColor theme="1" tint="0.499984740745262"/>
                </patternFill>
              </fill>
            </x14:dxf>
          </x14:cfRule>
          <xm:sqref>F985</xm:sqref>
        </x14:conditionalFormatting>
        <x14:conditionalFormatting xmlns:xm="http://schemas.microsoft.com/office/excel/2006/main">
          <x14:cfRule type="expression" priority="2931" id="{422B0EEE-3B2D-403B-945A-D9F64BD74F01}">
            <xm:f>$D$985=Sheet2!$C$3</xm:f>
            <x14:dxf>
              <fill>
                <patternFill>
                  <bgColor theme="1" tint="0.499984740745262"/>
                </patternFill>
              </fill>
            </x14:dxf>
          </x14:cfRule>
          <xm:sqref>F988:F992</xm:sqref>
        </x14:conditionalFormatting>
        <x14:conditionalFormatting xmlns:xm="http://schemas.microsoft.com/office/excel/2006/main">
          <x14:cfRule type="expression" priority="2910" id="{DD09AF0A-59CC-4F81-A4C9-C626BFC44796}">
            <xm:f>$D$996=Sheet2!$C$3</xm:f>
            <x14:dxf>
              <fill>
                <patternFill>
                  <bgColor theme="1" tint="0.499984740745262"/>
                </patternFill>
              </fill>
            </x14:dxf>
          </x14:cfRule>
          <xm:sqref>F996</xm:sqref>
        </x14:conditionalFormatting>
        <x14:conditionalFormatting xmlns:xm="http://schemas.microsoft.com/office/excel/2006/main">
          <x14:cfRule type="expression" priority="2897" id="{0A0F4DE7-DEB8-4DAB-A8D2-91AFF208DE3E}">
            <xm:f>$D$996=Sheet2!$C$3</xm:f>
            <x14:dxf>
              <fill>
                <patternFill>
                  <bgColor theme="1" tint="0.499984740745262"/>
                </patternFill>
              </fill>
            </x14:dxf>
          </x14:cfRule>
          <xm:sqref>F999:F1003</xm:sqref>
        </x14:conditionalFormatting>
        <x14:conditionalFormatting xmlns:xm="http://schemas.microsoft.com/office/excel/2006/main">
          <x14:cfRule type="expression" priority="2747" id="{FE5DB722-E7B3-47B7-8276-885272A87B6A}">
            <xm:f>$D$1007=Sheet2!$C$3</xm:f>
            <x14:dxf>
              <fill>
                <patternFill>
                  <bgColor theme="1" tint="0.499984740745262"/>
                </patternFill>
              </fill>
            </x14:dxf>
          </x14:cfRule>
          <xm:sqref>F1007</xm:sqref>
        </x14:conditionalFormatting>
        <x14:conditionalFormatting xmlns:xm="http://schemas.microsoft.com/office/excel/2006/main">
          <x14:cfRule type="expression" priority="2734" id="{659C8FB0-7ED4-41D7-A568-C71EA026FF45}">
            <xm:f>$D$1007=Sheet2!$C$3</xm:f>
            <x14:dxf>
              <fill>
                <patternFill>
                  <bgColor theme="1" tint="0.499984740745262"/>
                </patternFill>
              </fill>
            </x14:dxf>
          </x14:cfRule>
          <xm:sqref>F1010:F1014</xm:sqref>
        </x14:conditionalFormatting>
        <x14:conditionalFormatting xmlns:xm="http://schemas.microsoft.com/office/excel/2006/main">
          <x14:cfRule type="expression" priority="2722" id="{5980C154-2B65-41D5-9DC3-0DFCBF39EE95}">
            <xm:f>$D$1019=Sheet2!$C$3</xm:f>
            <x14:dxf>
              <fill>
                <patternFill>
                  <bgColor theme="1" tint="0.499984740745262"/>
                </patternFill>
              </fill>
            </x14:dxf>
          </x14:cfRule>
          <xm:sqref>F1019</xm:sqref>
        </x14:conditionalFormatting>
        <x14:conditionalFormatting xmlns:xm="http://schemas.microsoft.com/office/excel/2006/main">
          <x14:cfRule type="expression" priority="2709" id="{F3AFDB78-B9EE-44B3-8537-AA78F4EA0FCB}">
            <xm:f>$D$1019=Sheet2!$C$3</xm:f>
            <x14:dxf>
              <fill>
                <patternFill>
                  <bgColor theme="1" tint="0.499984740745262"/>
                </patternFill>
              </fill>
            </x14:dxf>
          </x14:cfRule>
          <xm:sqref>F1022:F1026</xm:sqref>
        </x14:conditionalFormatting>
        <x14:conditionalFormatting xmlns:xm="http://schemas.microsoft.com/office/excel/2006/main">
          <x14:cfRule type="expression" priority="2676" id="{4723EE78-AD1E-4A81-9D50-7698C6D8E98E}">
            <xm:f>$D$1031=Sheet2!$C$3</xm:f>
            <x14:dxf>
              <fill>
                <patternFill>
                  <bgColor theme="1" tint="0.499984740745262"/>
                </patternFill>
              </fill>
            </x14:dxf>
          </x14:cfRule>
          <xm:sqref>F1031</xm:sqref>
        </x14:conditionalFormatting>
        <x14:conditionalFormatting xmlns:xm="http://schemas.microsoft.com/office/excel/2006/main">
          <x14:cfRule type="expression" priority="2663" id="{4EE6FAEE-EF43-4C9C-8EB0-B7780798CE9A}">
            <xm:f>$D$1031=Sheet2!$C$3</xm:f>
            <x14:dxf>
              <fill>
                <patternFill>
                  <bgColor theme="1" tint="0.499984740745262"/>
                </patternFill>
              </fill>
            </x14:dxf>
          </x14:cfRule>
          <xm:sqref>F1034:F1038</xm:sqref>
        </x14:conditionalFormatting>
        <x14:conditionalFormatting xmlns:xm="http://schemas.microsoft.com/office/excel/2006/main">
          <x14:cfRule type="expression" priority="2642" id="{B64338ED-8E57-4930-BFC1-95B0DDCB2F37}">
            <xm:f>$D$1043=Sheet2!$C$3</xm:f>
            <x14:dxf>
              <fill>
                <patternFill>
                  <bgColor theme="1" tint="0.499984740745262"/>
                </patternFill>
              </fill>
            </x14:dxf>
          </x14:cfRule>
          <xm:sqref>F1043</xm:sqref>
        </x14:conditionalFormatting>
        <x14:conditionalFormatting xmlns:xm="http://schemas.microsoft.com/office/excel/2006/main">
          <x14:cfRule type="expression" priority="2629" id="{2E38A92E-3C66-4D1F-9FDA-1A7DBDA21F99}">
            <xm:f>$D$1043=Sheet2!$C$3</xm:f>
            <x14:dxf>
              <fill>
                <patternFill>
                  <bgColor theme="1" tint="0.499984740745262"/>
                </patternFill>
              </fill>
            </x14:dxf>
          </x14:cfRule>
          <xm:sqref>F1046:F1050</xm:sqref>
        </x14:conditionalFormatting>
        <x14:conditionalFormatting xmlns:xm="http://schemas.microsoft.com/office/excel/2006/main">
          <x14:cfRule type="expression" priority="2608" id="{238B51FD-BFF8-4A42-A0E7-C2E8D2E38FDB}">
            <xm:f>$D$1056=Sheet2!$C$3</xm:f>
            <x14:dxf>
              <fill>
                <patternFill>
                  <bgColor theme="1" tint="0.499984740745262"/>
                </patternFill>
              </fill>
            </x14:dxf>
          </x14:cfRule>
          <xm:sqref>F1056</xm:sqref>
        </x14:conditionalFormatting>
        <x14:conditionalFormatting xmlns:xm="http://schemas.microsoft.com/office/excel/2006/main">
          <x14:cfRule type="expression" priority="2595" id="{23AA1B5C-8FF7-481C-A670-7F595BDDF165}">
            <xm:f>$D$1056=Sheet2!$C$3</xm:f>
            <x14:dxf>
              <fill>
                <patternFill>
                  <bgColor theme="1" tint="0.499984740745262"/>
                </patternFill>
              </fill>
            </x14:dxf>
          </x14:cfRule>
          <xm:sqref>F1059:F1063</xm:sqref>
        </x14:conditionalFormatting>
        <x14:conditionalFormatting xmlns:xm="http://schemas.microsoft.com/office/excel/2006/main">
          <x14:cfRule type="expression" priority="2574" id="{E61A2BEA-58B8-4C68-A55D-AFB339594C3A}">
            <xm:f>$D$1067=Sheet2!$C$3</xm:f>
            <x14:dxf>
              <fill>
                <patternFill>
                  <bgColor theme="1" tint="0.499984740745262"/>
                </patternFill>
              </fill>
            </x14:dxf>
          </x14:cfRule>
          <xm:sqref>F1067</xm:sqref>
        </x14:conditionalFormatting>
        <x14:conditionalFormatting xmlns:xm="http://schemas.microsoft.com/office/excel/2006/main">
          <x14:cfRule type="expression" priority="2561" id="{5353006F-51A7-4BA3-B119-5A1614B577CC}">
            <xm:f>$D$1067=Sheet2!$C$3</xm:f>
            <x14:dxf>
              <fill>
                <patternFill>
                  <bgColor theme="1" tint="0.499984740745262"/>
                </patternFill>
              </fill>
            </x14:dxf>
          </x14:cfRule>
          <xm:sqref>F1070:F1074</xm:sqref>
        </x14:conditionalFormatting>
        <x14:conditionalFormatting xmlns:xm="http://schemas.microsoft.com/office/excel/2006/main">
          <x14:cfRule type="expression" priority="2159" id="{39B27FB7-1EE3-42E0-9664-B4FB4BE96599}">
            <xm:f>$D$1078=Sheet2!$C$3</xm:f>
            <x14:dxf>
              <fill>
                <patternFill>
                  <bgColor theme="1" tint="0.499984740745262"/>
                </patternFill>
              </fill>
            </x14:dxf>
          </x14:cfRule>
          <xm:sqref>F1078</xm:sqref>
        </x14:conditionalFormatting>
        <x14:conditionalFormatting xmlns:xm="http://schemas.microsoft.com/office/excel/2006/main">
          <x14:cfRule type="expression" priority="2146" id="{431AA134-4B9C-405E-A119-A76B05410EF6}">
            <xm:f>$D$1078=Sheet2!$C$3</xm:f>
            <x14:dxf>
              <fill>
                <patternFill>
                  <bgColor theme="1" tint="0.499984740745262"/>
                </patternFill>
              </fill>
            </x14:dxf>
          </x14:cfRule>
          <xm:sqref>F1081:F1085</xm:sqref>
        </x14:conditionalFormatting>
        <x14:conditionalFormatting xmlns:xm="http://schemas.microsoft.com/office/excel/2006/main">
          <x14:cfRule type="expression" priority="2125" id="{0246447D-B3CC-45D1-97AA-BD53E3E81D25}">
            <xm:f>$D$1089=Sheet2!$C$3</xm:f>
            <x14:dxf>
              <fill>
                <patternFill>
                  <bgColor theme="1" tint="0.499984740745262"/>
                </patternFill>
              </fill>
            </x14:dxf>
          </x14:cfRule>
          <xm:sqref>F1089</xm:sqref>
        </x14:conditionalFormatting>
        <x14:conditionalFormatting xmlns:xm="http://schemas.microsoft.com/office/excel/2006/main">
          <x14:cfRule type="expression" priority="2112" id="{7878875C-A05C-4CAC-946A-F2799DB739B8}">
            <xm:f>$D$1089=Sheet2!$C$3</xm:f>
            <x14:dxf>
              <fill>
                <patternFill>
                  <bgColor theme="1" tint="0.499984740745262"/>
                </patternFill>
              </fill>
            </x14:dxf>
          </x14:cfRule>
          <xm:sqref>F1092:F1096</xm:sqref>
        </x14:conditionalFormatting>
        <x14:conditionalFormatting xmlns:xm="http://schemas.microsoft.com/office/excel/2006/main">
          <x14:cfRule type="expression" priority="2046" id="{24E89C4A-8AA5-464B-90D1-73970BFED2BF}">
            <xm:f>$D$1100=Sheet2!$C$3</xm:f>
            <x14:dxf>
              <fill>
                <patternFill>
                  <bgColor theme="1" tint="0.499984740745262"/>
                </patternFill>
              </fill>
            </x14:dxf>
          </x14:cfRule>
          <xm:sqref>F1100</xm:sqref>
        </x14:conditionalFormatting>
        <x14:conditionalFormatting xmlns:xm="http://schemas.microsoft.com/office/excel/2006/main">
          <x14:cfRule type="expression" priority="2033" id="{DD670A5F-5446-4A29-9B1B-625E5B5AADEB}">
            <xm:f>$D$1100=Sheet2!$C$3</xm:f>
            <x14:dxf>
              <fill>
                <patternFill>
                  <bgColor theme="1" tint="0.499984740745262"/>
                </patternFill>
              </fill>
            </x14:dxf>
          </x14:cfRule>
          <xm:sqref>F1103:F1107</xm:sqref>
        </x14:conditionalFormatting>
        <x14:conditionalFormatting xmlns:xm="http://schemas.microsoft.com/office/excel/2006/main">
          <x14:cfRule type="expression" priority="2012" id="{2EDAC286-8FF3-4A96-83D9-8F6F6000BEE3}">
            <xm:f>$D$1111=Sheet2!$C$3</xm:f>
            <x14:dxf>
              <fill>
                <patternFill>
                  <bgColor theme="1" tint="0.499984740745262"/>
                </patternFill>
              </fill>
            </x14:dxf>
          </x14:cfRule>
          <xm:sqref>F1111</xm:sqref>
        </x14:conditionalFormatting>
        <x14:conditionalFormatting xmlns:xm="http://schemas.microsoft.com/office/excel/2006/main">
          <x14:cfRule type="expression" priority="1999" id="{2DA349D3-1D75-413F-B7A4-A5C676074C71}">
            <xm:f>$D$1111=Sheet2!$C$3</xm:f>
            <x14:dxf>
              <fill>
                <patternFill>
                  <bgColor theme="1" tint="0.499984740745262"/>
                </patternFill>
              </fill>
            </x14:dxf>
          </x14:cfRule>
          <xm:sqref>F1114:F1118</xm:sqref>
        </x14:conditionalFormatting>
        <x14:conditionalFormatting xmlns:xm="http://schemas.microsoft.com/office/excel/2006/main">
          <x14:cfRule type="expression" priority="1933" id="{BB8840DB-9B28-488A-B584-ADA268FD1E41}">
            <xm:f>$D$1122=Sheet2!$C$3</xm:f>
            <x14:dxf>
              <fill>
                <patternFill>
                  <bgColor theme="1" tint="0.499984740745262"/>
                </patternFill>
              </fill>
            </x14:dxf>
          </x14:cfRule>
          <xm:sqref>F1122</xm:sqref>
        </x14:conditionalFormatting>
        <x14:conditionalFormatting xmlns:xm="http://schemas.microsoft.com/office/excel/2006/main">
          <x14:cfRule type="expression" priority="1920" id="{DAAC234B-9A88-46D1-8E1C-3CE850AE3A34}">
            <xm:f>$D$1122=Sheet2!$C$3</xm:f>
            <x14:dxf>
              <fill>
                <patternFill>
                  <bgColor theme="1" tint="0.499984740745262"/>
                </patternFill>
              </fill>
            </x14:dxf>
          </x14:cfRule>
          <xm:sqref>F1125:F1129</xm:sqref>
        </x14:conditionalFormatting>
        <x14:conditionalFormatting xmlns:xm="http://schemas.microsoft.com/office/excel/2006/main">
          <x14:cfRule type="expression" priority="1899" id="{DFE7EE10-F0F7-46EF-A921-103D40330BEA}">
            <xm:f>$D$1133=Sheet2!$C$3</xm:f>
            <x14:dxf>
              <fill>
                <patternFill>
                  <bgColor theme="1" tint="0.499984740745262"/>
                </patternFill>
              </fill>
            </x14:dxf>
          </x14:cfRule>
          <xm:sqref>F1133</xm:sqref>
        </x14:conditionalFormatting>
        <x14:conditionalFormatting xmlns:xm="http://schemas.microsoft.com/office/excel/2006/main">
          <x14:cfRule type="expression" priority="1886" id="{7414613F-8FD5-46CC-BFF2-3C9700C08C60}">
            <xm:f>$D$1133=Sheet2!$C$3</xm:f>
            <x14:dxf>
              <fill>
                <patternFill>
                  <bgColor theme="1" tint="0.499984740745262"/>
                </patternFill>
              </fill>
            </x14:dxf>
          </x14:cfRule>
          <xm:sqref>F1136:F1140</xm:sqref>
        </x14:conditionalFormatting>
        <x14:conditionalFormatting xmlns:xm="http://schemas.microsoft.com/office/excel/2006/main">
          <x14:cfRule type="expression" priority="1820" id="{8B51F831-9B56-4613-BCD8-17D3F74E1A4E}">
            <xm:f>$D$1144=Sheet2!$C$3</xm:f>
            <x14:dxf>
              <fill>
                <patternFill>
                  <bgColor theme="1" tint="0.499984740745262"/>
                </patternFill>
              </fill>
            </x14:dxf>
          </x14:cfRule>
          <xm:sqref>F1144</xm:sqref>
        </x14:conditionalFormatting>
        <x14:conditionalFormatting xmlns:xm="http://schemas.microsoft.com/office/excel/2006/main">
          <x14:cfRule type="expression" priority="1807" id="{0803077D-A26D-4572-A729-96E92C376443}">
            <xm:f>$D$1144=Sheet2!$C$3</xm:f>
            <x14:dxf>
              <fill>
                <patternFill>
                  <bgColor theme="1" tint="0.499984740745262"/>
                </patternFill>
              </fill>
            </x14:dxf>
          </x14:cfRule>
          <xm:sqref>F1147:F1151</xm:sqref>
        </x14:conditionalFormatting>
        <x14:conditionalFormatting xmlns:xm="http://schemas.microsoft.com/office/excel/2006/main">
          <x14:cfRule type="expression" priority="1786" id="{DEEE665C-97DB-45D8-8CFF-5822227B056C}">
            <xm:f>$D$1155=Sheet2!$C$3</xm:f>
            <x14:dxf>
              <fill>
                <patternFill>
                  <bgColor theme="1" tint="0.499984740745262"/>
                </patternFill>
              </fill>
            </x14:dxf>
          </x14:cfRule>
          <xm:sqref>F1155</xm:sqref>
        </x14:conditionalFormatting>
        <x14:conditionalFormatting xmlns:xm="http://schemas.microsoft.com/office/excel/2006/main">
          <x14:cfRule type="expression" priority="1773" id="{21150E44-49EE-4AFA-84FD-2308B7684A9A}">
            <xm:f>$D$1155=Sheet2!$C$3</xm:f>
            <x14:dxf>
              <fill>
                <patternFill>
                  <bgColor theme="1" tint="0.499984740745262"/>
                </patternFill>
              </fill>
            </x14:dxf>
          </x14:cfRule>
          <xm:sqref>F1158:F1162</xm:sqref>
        </x14:conditionalFormatting>
        <x14:conditionalFormatting xmlns:xm="http://schemas.microsoft.com/office/excel/2006/main">
          <x14:cfRule type="expression" priority="1707" id="{DF631864-17BF-4C62-9FE4-9A883B48DC33}">
            <xm:f>$D$1168=Sheet2!$C$3</xm:f>
            <x14:dxf>
              <fill>
                <patternFill>
                  <bgColor theme="1" tint="0.499984740745262"/>
                </patternFill>
              </fill>
            </x14:dxf>
          </x14:cfRule>
          <xm:sqref>F1168</xm:sqref>
        </x14:conditionalFormatting>
        <x14:conditionalFormatting xmlns:xm="http://schemas.microsoft.com/office/excel/2006/main">
          <x14:cfRule type="expression" priority="1694" id="{3243F2DF-1739-4819-8823-7078F189D171}">
            <xm:f>$D$1168=Sheet2!$C$3</xm:f>
            <x14:dxf>
              <fill>
                <patternFill>
                  <bgColor theme="1" tint="0.499984740745262"/>
                </patternFill>
              </fill>
            </x14:dxf>
          </x14:cfRule>
          <xm:sqref>F1171:F1175</xm:sqref>
        </x14:conditionalFormatting>
        <x14:conditionalFormatting xmlns:xm="http://schemas.microsoft.com/office/excel/2006/main">
          <x14:cfRule type="expression" priority="68" id="{682D449B-9614-4AA8-BE5A-E30F51B96841}">
            <xm:f>$D$1179=Sheet2!$C$3</xm:f>
            <x14:dxf>
              <fill>
                <patternFill>
                  <bgColor theme="1" tint="0.499984740745262"/>
                </patternFill>
              </fill>
            </x14:dxf>
          </x14:cfRule>
          <xm:sqref>F1179</xm:sqref>
        </x14:conditionalFormatting>
        <x14:conditionalFormatting xmlns:xm="http://schemas.microsoft.com/office/excel/2006/main">
          <x14:cfRule type="expression" priority="55" id="{5AC6F8A2-5D97-46D1-9346-8AA869E44466}">
            <xm:f>$D$1179=Sheet2!$C$3</xm:f>
            <x14:dxf>
              <fill>
                <patternFill>
                  <bgColor theme="1" tint="0.499984740745262"/>
                </patternFill>
              </fill>
            </x14:dxf>
          </x14:cfRule>
          <xm:sqref>F1182:F1186</xm:sqref>
        </x14:conditionalFormatting>
        <x14:conditionalFormatting xmlns:xm="http://schemas.microsoft.com/office/excel/2006/main">
          <x14:cfRule type="expression" priority="1673" id="{65DA4088-B949-4470-A3A8-1533B3ACD77A}">
            <xm:f>$D$1190=Sheet2!$C$3</xm:f>
            <x14:dxf>
              <fill>
                <patternFill>
                  <bgColor theme="1" tint="0.499984740745262"/>
                </patternFill>
              </fill>
            </x14:dxf>
          </x14:cfRule>
          <xm:sqref>F1190</xm:sqref>
        </x14:conditionalFormatting>
        <x14:conditionalFormatting xmlns:xm="http://schemas.microsoft.com/office/excel/2006/main">
          <x14:cfRule type="expression" priority="1660" id="{0D9D2AA3-2A3F-41C6-8061-CDC80CD82167}">
            <xm:f>$D$1190=Sheet2!$C$3</xm:f>
            <x14:dxf>
              <fill>
                <patternFill>
                  <bgColor theme="1" tint="0.499984740745262"/>
                </patternFill>
              </fill>
            </x14:dxf>
          </x14:cfRule>
          <xm:sqref>F1193:F1197</xm:sqref>
        </x14:conditionalFormatting>
        <x14:conditionalFormatting xmlns:xm="http://schemas.microsoft.com/office/excel/2006/main">
          <x14:cfRule type="expression" priority="1594" id="{6F579602-F85C-49EC-BD5B-D06E6FD930D7}">
            <xm:f>$D$1201=Sheet2!$C$3</xm:f>
            <x14:dxf>
              <fill>
                <patternFill>
                  <bgColor theme="1" tint="0.499984740745262"/>
                </patternFill>
              </fill>
            </x14:dxf>
          </x14:cfRule>
          <xm:sqref>F1201</xm:sqref>
        </x14:conditionalFormatting>
        <x14:conditionalFormatting xmlns:xm="http://schemas.microsoft.com/office/excel/2006/main">
          <x14:cfRule type="expression" priority="1581" id="{FDD84EF3-DC7D-4236-BC72-E9801CD887DC}">
            <xm:f>$D$1201=Sheet2!$C$3</xm:f>
            <x14:dxf>
              <fill>
                <patternFill>
                  <bgColor theme="1" tint="0.499984740745262"/>
                </patternFill>
              </fill>
            </x14:dxf>
          </x14:cfRule>
          <xm:sqref>F1204:F1208</xm:sqref>
        </x14:conditionalFormatting>
        <x14:conditionalFormatting xmlns:xm="http://schemas.microsoft.com/office/excel/2006/main">
          <x14:cfRule type="expression" priority="1560" id="{4669597A-376B-464F-AAD7-4B7661A77E10}">
            <xm:f>$D$1214=Sheet2!$C$3</xm:f>
            <x14:dxf>
              <fill>
                <patternFill>
                  <bgColor theme="1" tint="0.499984740745262"/>
                </patternFill>
              </fill>
            </x14:dxf>
          </x14:cfRule>
          <xm:sqref>F1214</xm:sqref>
        </x14:conditionalFormatting>
        <x14:conditionalFormatting xmlns:xm="http://schemas.microsoft.com/office/excel/2006/main">
          <x14:cfRule type="expression" priority="1547" id="{CD32CAD7-47F8-48FA-897A-93B835BE7A03}">
            <xm:f>$D$1214=Sheet2!$C$3</xm:f>
            <x14:dxf>
              <fill>
                <patternFill>
                  <bgColor theme="1" tint="0.499984740745262"/>
                </patternFill>
              </fill>
            </x14:dxf>
          </x14:cfRule>
          <xm:sqref>F1217:F1221</xm:sqref>
        </x14:conditionalFormatting>
        <x14:conditionalFormatting xmlns:xm="http://schemas.microsoft.com/office/excel/2006/main">
          <x14:cfRule type="expression" priority="1481" id="{DD7F6687-0C67-4FF1-8823-750A14B52D0C}">
            <xm:f>$D$1225=Sheet2!$C$3</xm:f>
            <x14:dxf>
              <fill>
                <patternFill>
                  <bgColor theme="1" tint="0.499984740745262"/>
                </patternFill>
              </fill>
            </x14:dxf>
          </x14:cfRule>
          <xm:sqref>F1225</xm:sqref>
        </x14:conditionalFormatting>
        <x14:conditionalFormatting xmlns:xm="http://schemas.microsoft.com/office/excel/2006/main">
          <x14:cfRule type="expression" priority="1468" id="{5B7C79FD-9900-4C5C-BC4F-35311EF5225D}">
            <xm:f>$D$1225=Sheet2!$C$3</xm:f>
            <x14:dxf>
              <fill>
                <patternFill>
                  <bgColor theme="1" tint="0.499984740745262"/>
                </patternFill>
              </fill>
            </x14:dxf>
          </x14:cfRule>
          <xm:sqref>F1228:F1232</xm:sqref>
        </x14:conditionalFormatting>
        <x14:conditionalFormatting xmlns:xm="http://schemas.microsoft.com/office/excel/2006/main">
          <x14:cfRule type="expression" priority="1447" id="{6E7CA4EF-4460-42E5-854A-29392DA890C2}">
            <xm:f>$D$1236=Sheet2!$C$3</xm:f>
            <x14:dxf>
              <fill>
                <patternFill>
                  <bgColor theme="1" tint="0.499984740745262"/>
                </patternFill>
              </fill>
            </x14:dxf>
          </x14:cfRule>
          <xm:sqref>F1236</xm:sqref>
        </x14:conditionalFormatting>
        <x14:conditionalFormatting xmlns:xm="http://schemas.microsoft.com/office/excel/2006/main">
          <x14:cfRule type="expression" priority="1434" id="{D8BF2941-161A-4F93-9AE0-CA4E2EE9D2DC}">
            <xm:f>$D$1236=Sheet2!$C$3</xm:f>
            <x14:dxf>
              <fill>
                <patternFill>
                  <bgColor theme="1" tint="0.499984740745262"/>
                </patternFill>
              </fill>
            </x14:dxf>
          </x14:cfRule>
          <xm:sqref>F1239:F1243</xm:sqref>
        </x14:conditionalFormatting>
        <x14:conditionalFormatting xmlns:xm="http://schemas.microsoft.com/office/excel/2006/main">
          <x14:cfRule type="expression" priority="1137" id="{1C717A0C-68CA-4D5D-9348-549BBF41E97B}">
            <xm:f>$D$1247=Sheet2!$C$3</xm:f>
            <x14:dxf>
              <fill>
                <patternFill>
                  <bgColor theme="1" tint="0.499984740745262"/>
                </patternFill>
              </fill>
            </x14:dxf>
          </x14:cfRule>
          <xm:sqref>F1247</xm:sqref>
        </x14:conditionalFormatting>
        <x14:conditionalFormatting xmlns:xm="http://schemas.microsoft.com/office/excel/2006/main">
          <x14:cfRule type="expression" priority="1124" id="{79B75A48-A7B9-434A-9CBB-EDAB5EE17092}">
            <xm:f>$D$1247=Sheet2!$C$3</xm:f>
            <x14:dxf>
              <fill>
                <patternFill>
                  <bgColor theme="1" tint="0.499984740745262"/>
                </patternFill>
              </fill>
            </x14:dxf>
          </x14:cfRule>
          <xm:sqref>F1250:F1254</xm:sqref>
        </x14:conditionalFormatting>
        <x14:conditionalFormatting xmlns:xm="http://schemas.microsoft.com/office/excel/2006/main">
          <x14:cfRule type="expression" priority="1079" id="{A736D4F4-E7D1-49A7-879B-604AD0038C1A}">
            <xm:f>$D$1258=Sheet2!$C$3</xm:f>
            <x14:dxf>
              <fill>
                <patternFill>
                  <bgColor theme="1" tint="0.499984740745262"/>
                </patternFill>
              </fill>
            </x14:dxf>
          </x14:cfRule>
          <xm:sqref>F1258</xm:sqref>
        </x14:conditionalFormatting>
        <x14:conditionalFormatting xmlns:xm="http://schemas.microsoft.com/office/excel/2006/main">
          <x14:cfRule type="expression" priority="1066" id="{43174B76-A699-4AB8-BDF2-BE8187ED82DE}">
            <xm:f>$D$1258=Sheet2!$C$3</xm:f>
            <x14:dxf>
              <fill>
                <patternFill>
                  <bgColor theme="1" tint="0.499984740745262"/>
                </patternFill>
              </fill>
            </x14:dxf>
          </x14:cfRule>
          <xm:sqref>F1261:F1265</xm:sqref>
        </x14:conditionalFormatting>
        <x14:conditionalFormatting xmlns:xm="http://schemas.microsoft.com/office/excel/2006/main">
          <x14:cfRule type="expression" priority="1045" id="{907BA49D-4BCE-40B5-BB2D-482FCD39A25D}">
            <xm:f>$D$1269=Sheet2!$C$3</xm:f>
            <x14:dxf>
              <fill>
                <patternFill>
                  <bgColor theme="1" tint="0.499984740745262"/>
                </patternFill>
              </fill>
            </x14:dxf>
          </x14:cfRule>
          <xm:sqref>F1269</xm:sqref>
        </x14:conditionalFormatting>
        <x14:conditionalFormatting xmlns:xm="http://schemas.microsoft.com/office/excel/2006/main">
          <x14:cfRule type="expression" priority="1032" id="{6134AC33-1390-4E9D-A227-3BBF3FD198B7}">
            <xm:f>$D$1269=Sheet2!$C$3</xm:f>
            <x14:dxf>
              <fill>
                <patternFill>
                  <bgColor theme="1" tint="0.499984740745262"/>
                </patternFill>
              </fill>
            </x14:dxf>
          </x14:cfRule>
          <xm:sqref>F1272:F1276</xm:sqref>
        </x14:conditionalFormatting>
        <x14:conditionalFormatting xmlns:xm="http://schemas.microsoft.com/office/excel/2006/main">
          <x14:cfRule type="expression" priority="966" id="{5A82FE3A-9356-4B49-9E89-BFDBE3D476C0}">
            <xm:f>$D$1280=Sheet2!$C$3</xm:f>
            <x14:dxf>
              <fill>
                <patternFill>
                  <bgColor theme="1" tint="0.499984740745262"/>
                </patternFill>
              </fill>
            </x14:dxf>
          </x14:cfRule>
          <xm:sqref>F1280</xm:sqref>
        </x14:conditionalFormatting>
        <x14:conditionalFormatting xmlns:xm="http://schemas.microsoft.com/office/excel/2006/main">
          <x14:cfRule type="expression" priority="953" id="{41C297FD-B9CF-4358-97C1-A54EB58D4CAE}">
            <xm:f>$D$1280=Sheet2!$C$3</xm:f>
            <x14:dxf>
              <fill>
                <patternFill>
                  <bgColor theme="1" tint="0.499984740745262"/>
                </patternFill>
              </fill>
            </x14:dxf>
          </x14:cfRule>
          <xm:sqref>F1283:F1287</xm:sqref>
        </x14:conditionalFormatting>
        <x14:conditionalFormatting xmlns:xm="http://schemas.microsoft.com/office/excel/2006/main">
          <x14:cfRule type="expression" priority="908" id="{1792AF3D-42AB-4FB2-A8C0-018CC146D653}">
            <xm:f>$D$1291=Sheet2!$C$3</xm:f>
            <x14:dxf>
              <fill>
                <patternFill>
                  <bgColor theme="1" tint="0.499984740745262"/>
                </patternFill>
              </fill>
            </x14:dxf>
          </x14:cfRule>
          <xm:sqref>F1291</xm:sqref>
        </x14:conditionalFormatting>
        <x14:conditionalFormatting xmlns:xm="http://schemas.microsoft.com/office/excel/2006/main">
          <x14:cfRule type="expression" priority="895" id="{8794D9CC-71A6-4B2E-B69F-5D5E79ED025C}">
            <xm:f>$D$1291=Sheet2!$C$3</xm:f>
            <x14:dxf>
              <fill>
                <patternFill>
                  <bgColor theme="1" tint="0.499984740745262"/>
                </patternFill>
              </fill>
            </x14:dxf>
          </x14:cfRule>
          <xm:sqref>F1294:F1298</xm:sqref>
        </x14:conditionalFormatting>
        <x14:conditionalFormatting xmlns:xm="http://schemas.microsoft.com/office/excel/2006/main">
          <x14:cfRule type="expression" priority="874" id="{B9E27D17-4ED5-4FF8-B022-E3E217604522}">
            <xm:f>$D$1302=Sheet2!$C$3</xm:f>
            <x14:dxf>
              <fill>
                <patternFill>
                  <bgColor theme="1" tint="0.499984740745262"/>
                </patternFill>
              </fill>
            </x14:dxf>
          </x14:cfRule>
          <xm:sqref>F1302</xm:sqref>
        </x14:conditionalFormatting>
        <x14:conditionalFormatting xmlns:xm="http://schemas.microsoft.com/office/excel/2006/main">
          <x14:cfRule type="expression" priority="861" id="{C714F0CB-FACD-47FA-9E25-4C170E9F4002}">
            <xm:f>$D$1302=Sheet2!$C$3</xm:f>
            <x14:dxf>
              <fill>
                <patternFill>
                  <bgColor theme="1" tint="0.499984740745262"/>
                </patternFill>
              </fill>
            </x14:dxf>
          </x14:cfRule>
          <xm:sqref>F1305:F1309</xm:sqref>
        </x14:conditionalFormatting>
        <x14:conditionalFormatting xmlns:xm="http://schemas.microsoft.com/office/excel/2006/main">
          <x14:cfRule type="expression" priority="795" id="{B975B8AB-0C38-43D3-869C-32454148D822}">
            <xm:f>$D$1313=Sheet2!$C$3</xm:f>
            <x14:dxf>
              <fill>
                <patternFill>
                  <bgColor theme="1" tint="0.499984740745262"/>
                </patternFill>
              </fill>
            </x14:dxf>
          </x14:cfRule>
          <xm:sqref>F1313</xm:sqref>
        </x14:conditionalFormatting>
        <x14:conditionalFormatting xmlns:xm="http://schemas.microsoft.com/office/excel/2006/main">
          <x14:cfRule type="expression" priority="782" id="{D3BB469E-1615-4E4D-9A5D-08EA1ABBD382}">
            <xm:f>$D$1313=Sheet2!$C$3</xm:f>
            <x14:dxf>
              <fill>
                <patternFill>
                  <bgColor theme="1" tint="0.499984740745262"/>
                </patternFill>
              </fill>
            </x14:dxf>
          </x14:cfRule>
          <xm:sqref>F1316:F1320</xm:sqref>
        </x14:conditionalFormatting>
        <x14:conditionalFormatting xmlns:xm="http://schemas.microsoft.com/office/excel/2006/main">
          <x14:cfRule type="expression" priority="737" id="{CC9B2FC0-33D4-419F-8BA1-86BD6463347F}">
            <xm:f>$D$1326=Sheet2!$C$3</xm:f>
            <x14:dxf>
              <fill>
                <patternFill>
                  <bgColor theme="1" tint="0.499984740745262"/>
                </patternFill>
              </fill>
            </x14:dxf>
          </x14:cfRule>
          <xm:sqref>F1326</xm:sqref>
        </x14:conditionalFormatting>
        <x14:conditionalFormatting xmlns:xm="http://schemas.microsoft.com/office/excel/2006/main">
          <x14:cfRule type="expression" priority="724" id="{857ABBFC-195E-4D68-B99B-9B9BCECED91C}">
            <xm:f>$D$1326=Sheet2!$C$3</xm:f>
            <x14:dxf>
              <fill>
                <patternFill>
                  <bgColor theme="1" tint="0.499984740745262"/>
                </patternFill>
              </fill>
            </x14:dxf>
          </x14:cfRule>
          <xm:sqref>F1329:F1333</xm:sqref>
        </x14:conditionalFormatting>
        <x14:conditionalFormatting xmlns:xm="http://schemas.microsoft.com/office/excel/2006/main">
          <x14:cfRule type="expression" priority="703" id="{38139899-BA11-4037-A479-065BF95F0203}">
            <xm:f>$D$1337=Sheet2!$C$3</xm:f>
            <x14:dxf>
              <fill>
                <patternFill>
                  <bgColor theme="1" tint="0.499984740745262"/>
                </patternFill>
              </fill>
            </x14:dxf>
          </x14:cfRule>
          <xm:sqref>F1337</xm:sqref>
        </x14:conditionalFormatting>
        <x14:conditionalFormatting xmlns:xm="http://schemas.microsoft.com/office/excel/2006/main">
          <x14:cfRule type="expression" priority="690" id="{80C8EED3-952B-465E-8803-A52B4B99D537}">
            <xm:f>$D$1337=Sheet2!$C$3</xm:f>
            <x14:dxf>
              <fill>
                <patternFill>
                  <bgColor theme="1" tint="0.499984740745262"/>
                </patternFill>
              </fill>
            </x14:dxf>
          </x14:cfRule>
          <xm:sqref>F1340:F1344</xm:sqref>
        </x14:conditionalFormatting>
        <x14:conditionalFormatting xmlns:xm="http://schemas.microsoft.com/office/excel/2006/main">
          <x14:cfRule type="expression" priority="624" id="{52E230A5-B6DE-4C00-9F57-DD77650CB8D5}">
            <xm:f>$D$1348=Sheet2!$C$3</xm:f>
            <x14:dxf>
              <fill>
                <patternFill>
                  <bgColor theme="1" tint="0.499984740745262"/>
                </patternFill>
              </fill>
            </x14:dxf>
          </x14:cfRule>
          <xm:sqref>F1348</xm:sqref>
        </x14:conditionalFormatting>
        <x14:conditionalFormatting xmlns:xm="http://schemas.microsoft.com/office/excel/2006/main">
          <x14:cfRule type="expression" priority="611" id="{F407C60C-6857-4572-A146-6F1025FF91E7}">
            <xm:f>$D$1348=Sheet2!$C$3</xm:f>
            <x14:dxf>
              <fill>
                <patternFill>
                  <bgColor theme="1" tint="0.499984740745262"/>
                </patternFill>
              </fill>
            </x14:dxf>
          </x14:cfRule>
          <xm:sqref>F1351:F1355</xm:sqref>
        </x14:conditionalFormatting>
        <x14:conditionalFormatting xmlns:xm="http://schemas.microsoft.com/office/excel/2006/main">
          <x14:cfRule type="expression" priority="8535" id="{180DA403-DF33-4292-ACB3-3418D74F2FED}">
            <xm:f>$D$18=Sheet2!$C$3</xm:f>
            <x14:dxf>
              <fill>
                <patternFill>
                  <bgColor theme="1" tint="0.499984740745262"/>
                </patternFill>
              </fill>
            </x14:dxf>
          </x14:cfRule>
          <xm:sqref>I18</xm:sqref>
        </x14:conditionalFormatting>
        <x14:conditionalFormatting xmlns:xm="http://schemas.microsoft.com/office/excel/2006/main">
          <x14:cfRule type="expression" priority="8546" id="{090BD509-F0AC-4709-BFC6-BEB5791DB281}">
            <xm:f>$D$18=Sheet2!$C$3</xm:f>
            <x14:dxf>
              <fill>
                <patternFill>
                  <bgColor theme="1" tint="0.499984740745262"/>
                </patternFill>
              </fill>
            </x14:dxf>
          </x14:cfRule>
          <xm:sqref>I21:I25</xm:sqref>
        </x14:conditionalFormatting>
        <x14:conditionalFormatting xmlns:xm="http://schemas.microsoft.com/office/excel/2006/main">
          <x14:cfRule type="expression" priority="8519" id="{D8DE5907-49B4-4087-B8C3-D00957990130}">
            <xm:f>$D$30=Sheet2!$C$3</xm:f>
            <x14:dxf>
              <fill>
                <patternFill>
                  <bgColor theme="1" tint="0.499984740745262"/>
                </patternFill>
              </fill>
            </x14:dxf>
          </x14:cfRule>
          <xm:sqref>I30</xm:sqref>
        </x14:conditionalFormatting>
        <x14:conditionalFormatting xmlns:xm="http://schemas.microsoft.com/office/excel/2006/main">
          <x14:cfRule type="expression" priority="9039" id="{0C04E71B-BD74-40A7-907F-6D3A97BDAF8F}">
            <xm:f>$D$30=Sheet2!$C$3</xm:f>
            <x14:dxf>
              <fill>
                <patternFill>
                  <bgColor theme="1" tint="0.499984740745262"/>
                </patternFill>
              </fill>
            </x14:dxf>
          </x14:cfRule>
          <xm:sqref>I33:I37</xm:sqref>
        </x14:conditionalFormatting>
        <x14:conditionalFormatting xmlns:xm="http://schemas.microsoft.com/office/excel/2006/main">
          <x14:cfRule type="expression" priority="86" id="{F5ACA44B-2DC2-453E-8D09-6545FAEB9939}">
            <xm:f>$D$41=Sheet2!$C$3</xm:f>
            <x14:dxf>
              <fill>
                <patternFill>
                  <bgColor theme="1" tint="0.499984740745262"/>
                </patternFill>
              </fill>
            </x14:dxf>
          </x14:cfRule>
          <xm:sqref>I41</xm:sqref>
        </x14:conditionalFormatting>
        <x14:conditionalFormatting xmlns:xm="http://schemas.microsoft.com/office/excel/2006/main">
          <x14:cfRule type="expression" priority="97" id="{1A4A68F5-A10A-47BD-9505-FB16BA2C27FA}">
            <xm:f>$D$41=Sheet2!$C$3</xm:f>
            <x14:dxf>
              <fill>
                <patternFill>
                  <bgColor theme="1" tint="0.499984740745262"/>
                </patternFill>
              </fill>
            </x14:dxf>
          </x14:cfRule>
          <xm:sqref>I44:I48</xm:sqref>
        </x14:conditionalFormatting>
        <x14:conditionalFormatting xmlns:xm="http://schemas.microsoft.com/office/excel/2006/main">
          <x14:cfRule type="expression" priority="8501" id="{B45B8402-2A44-4F14-BEC2-056D19AEEEB4}">
            <xm:f>$D$52=Sheet2!$C$3</xm:f>
            <x14:dxf>
              <fill>
                <patternFill>
                  <bgColor theme="1" tint="0.499984740745262"/>
                </patternFill>
              </fill>
            </x14:dxf>
          </x14:cfRule>
          <xm:sqref>I52</xm:sqref>
        </x14:conditionalFormatting>
        <x14:conditionalFormatting xmlns:xm="http://schemas.microsoft.com/office/excel/2006/main">
          <x14:cfRule type="expression" priority="8512" id="{A164386E-4899-4DA5-A02F-3B4A998C1D19}">
            <xm:f>$D$52=Sheet2!$C$3</xm:f>
            <x14:dxf>
              <fill>
                <patternFill>
                  <bgColor theme="1" tint="0.499984740745262"/>
                </patternFill>
              </fill>
            </x14:dxf>
          </x14:cfRule>
          <xm:sqref>I55:I59</xm:sqref>
        </x14:conditionalFormatting>
        <x14:conditionalFormatting xmlns:xm="http://schemas.microsoft.com/office/excel/2006/main">
          <x14:cfRule type="expression" priority="8480" id="{51FD0242-F66D-4073-A591-D575C33B8758}">
            <xm:f>$D$64=Sheet2!$C$3</xm:f>
            <x14:dxf>
              <fill>
                <patternFill>
                  <bgColor theme="1" tint="0.499984740745262"/>
                </patternFill>
              </fill>
            </x14:dxf>
          </x14:cfRule>
          <xm:sqref>I64</xm:sqref>
        </x14:conditionalFormatting>
        <x14:conditionalFormatting xmlns:xm="http://schemas.microsoft.com/office/excel/2006/main">
          <x14:cfRule type="expression" priority="8491" id="{666DB862-34C6-48B9-8D59-09A121AE0ABB}">
            <xm:f>$D$64=Sheet2!$C$3</xm:f>
            <x14:dxf>
              <fill>
                <patternFill>
                  <bgColor theme="1" tint="0.499984740745262"/>
                </patternFill>
              </fill>
            </x14:dxf>
          </x14:cfRule>
          <xm:sqref>I67:I71</xm:sqref>
        </x14:conditionalFormatting>
        <x14:conditionalFormatting xmlns:xm="http://schemas.microsoft.com/office/excel/2006/main">
          <x14:cfRule type="expression" priority="8459" id="{9D902B70-D39F-4553-9A18-32799D0FC584}">
            <xm:f>$D$76=Sheet2!$C$3</xm:f>
            <x14:dxf>
              <fill>
                <patternFill>
                  <bgColor theme="1" tint="0.499984740745262"/>
                </patternFill>
              </fill>
            </x14:dxf>
          </x14:cfRule>
          <xm:sqref>I76</xm:sqref>
        </x14:conditionalFormatting>
        <x14:conditionalFormatting xmlns:xm="http://schemas.microsoft.com/office/excel/2006/main">
          <x14:cfRule type="expression" priority="8470" id="{4D862CFB-2AA6-4C8A-92E3-D2495213604B}">
            <xm:f>$D$76=Sheet2!$C$3</xm:f>
            <x14:dxf>
              <fill>
                <patternFill>
                  <bgColor theme="1" tint="0.499984740745262"/>
                </patternFill>
              </fill>
            </x14:dxf>
          </x14:cfRule>
          <xm:sqref>I79:I83</xm:sqref>
        </x14:conditionalFormatting>
        <x14:conditionalFormatting xmlns:xm="http://schemas.microsoft.com/office/excel/2006/main">
          <x14:cfRule type="expression" priority="8438" id="{3593F2B5-A2E7-40BB-8145-2FDC1A572EAB}">
            <xm:f>$D$88=Sheet2!$C$3</xm:f>
            <x14:dxf>
              <fill>
                <patternFill>
                  <bgColor theme="1" tint="0.499984740745262"/>
                </patternFill>
              </fill>
            </x14:dxf>
          </x14:cfRule>
          <xm:sqref>I88</xm:sqref>
        </x14:conditionalFormatting>
        <x14:conditionalFormatting xmlns:xm="http://schemas.microsoft.com/office/excel/2006/main">
          <x14:cfRule type="expression" priority="8449" id="{08E69D03-715A-40BC-B897-935E9EB3AAE6}">
            <xm:f>$D$88=Sheet2!$C$3</xm:f>
            <x14:dxf>
              <fill>
                <patternFill>
                  <bgColor theme="1" tint="0.499984740745262"/>
                </patternFill>
              </fill>
            </x14:dxf>
          </x14:cfRule>
          <xm:sqref>I91:I95</xm:sqref>
        </x14:conditionalFormatting>
        <x14:conditionalFormatting xmlns:xm="http://schemas.microsoft.com/office/excel/2006/main">
          <x14:cfRule type="expression" priority="8417" id="{C3AD3611-2CAD-4F64-9CCB-272EE87EECAE}">
            <xm:f>$D$100=Sheet2!$C$3</xm:f>
            <x14:dxf>
              <fill>
                <patternFill>
                  <bgColor theme="1" tint="0.499984740745262"/>
                </patternFill>
              </fill>
            </x14:dxf>
          </x14:cfRule>
          <xm:sqref>I100</xm:sqref>
        </x14:conditionalFormatting>
        <x14:conditionalFormatting xmlns:xm="http://schemas.microsoft.com/office/excel/2006/main">
          <x14:cfRule type="expression" priority="8428" id="{5BAC32F5-5ED5-442B-BC2A-2F98D26F919B}">
            <xm:f>$D$100=Sheet2!$C$3</xm:f>
            <x14:dxf>
              <fill>
                <patternFill>
                  <bgColor theme="1" tint="0.499984740745262"/>
                </patternFill>
              </fill>
            </x14:dxf>
          </x14:cfRule>
          <xm:sqref>I103:I108</xm:sqref>
        </x14:conditionalFormatting>
        <x14:conditionalFormatting xmlns:xm="http://schemas.microsoft.com/office/excel/2006/main">
          <x14:cfRule type="expression" priority="8396" id="{07B1744D-A979-443D-BED6-98C5531EFA2F}">
            <xm:f>$D$112=Sheet2!$C$3</xm:f>
            <x14:dxf>
              <fill>
                <patternFill>
                  <bgColor theme="1" tint="0.499984740745262"/>
                </patternFill>
              </fill>
            </x14:dxf>
          </x14:cfRule>
          <xm:sqref>I112</xm:sqref>
        </x14:conditionalFormatting>
        <x14:conditionalFormatting xmlns:xm="http://schemas.microsoft.com/office/excel/2006/main">
          <x14:cfRule type="expression" priority="8407" id="{713F58EA-7D69-41A0-91F7-0493E3E35178}">
            <xm:f>$D$112=Sheet2!$C$3</xm:f>
            <x14:dxf>
              <fill>
                <patternFill>
                  <bgColor theme="1" tint="0.499984740745262"/>
                </patternFill>
              </fill>
            </x14:dxf>
          </x14:cfRule>
          <xm:sqref>I115:I119</xm:sqref>
        </x14:conditionalFormatting>
        <x14:conditionalFormatting xmlns:xm="http://schemas.microsoft.com/office/excel/2006/main">
          <x14:cfRule type="expression" priority="8375" id="{98E1DCAF-7528-4683-97D6-5A724F0B2419}">
            <xm:f>$D$124=Sheet2!$C$3</xm:f>
            <x14:dxf>
              <fill>
                <patternFill>
                  <bgColor theme="1" tint="0.499984740745262"/>
                </patternFill>
              </fill>
            </x14:dxf>
          </x14:cfRule>
          <xm:sqref>I124</xm:sqref>
        </x14:conditionalFormatting>
        <x14:conditionalFormatting xmlns:xm="http://schemas.microsoft.com/office/excel/2006/main">
          <x14:cfRule type="expression" priority="8386" id="{A4ACAA52-77F2-43B2-B203-8FA5B206E24F}">
            <xm:f>$D$124=Sheet2!$C$3</xm:f>
            <x14:dxf>
              <fill>
                <patternFill>
                  <bgColor theme="1" tint="0.499984740745262"/>
                </patternFill>
              </fill>
            </x14:dxf>
          </x14:cfRule>
          <xm:sqref>I127:I131</xm:sqref>
        </x14:conditionalFormatting>
        <x14:conditionalFormatting xmlns:xm="http://schemas.microsoft.com/office/excel/2006/main">
          <x14:cfRule type="expression" priority="8354" id="{244710DF-2127-436B-87BA-C219A5063105}">
            <xm:f>$D$136=Sheet2!$C$3</xm:f>
            <x14:dxf>
              <fill>
                <patternFill>
                  <bgColor theme="1" tint="0.499984740745262"/>
                </patternFill>
              </fill>
            </x14:dxf>
          </x14:cfRule>
          <xm:sqref>I136</xm:sqref>
        </x14:conditionalFormatting>
        <x14:conditionalFormatting xmlns:xm="http://schemas.microsoft.com/office/excel/2006/main">
          <x14:cfRule type="expression" priority="8365" id="{A3340203-A712-4897-A391-2FB60E5615C0}">
            <xm:f>$D$136=Sheet2!$C$3</xm:f>
            <x14:dxf>
              <fill>
                <patternFill>
                  <bgColor theme="1" tint="0.499984740745262"/>
                </patternFill>
              </fill>
            </x14:dxf>
          </x14:cfRule>
          <xm:sqref>I139:I143</xm:sqref>
        </x14:conditionalFormatting>
        <x14:conditionalFormatting xmlns:xm="http://schemas.microsoft.com/office/excel/2006/main">
          <x14:cfRule type="expression" priority="8333" id="{E2C7895A-5C41-4AC3-9384-B9331D726105}">
            <xm:f>$D$148=Sheet2!$C$3</xm:f>
            <x14:dxf>
              <fill>
                <patternFill>
                  <bgColor theme="1" tint="0.499984740745262"/>
                </patternFill>
              </fill>
            </x14:dxf>
          </x14:cfRule>
          <xm:sqref>I148</xm:sqref>
        </x14:conditionalFormatting>
        <x14:conditionalFormatting xmlns:xm="http://schemas.microsoft.com/office/excel/2006/main">
          <x14:cfRule type="expression" priority="8344" id="{780AD40B-69BA-4ADD-BC01-1456948AD7BA}">
            <xm:f>$D$148=Sheet2!$C$3</xm:f>
            <x14:dxf>
              <fill>
                <patternFill>
                  <bgColor theme="1" tint="0.499984740745262"/>
                </patternFill>
              </fill>
            </x14:dxf>
          </x14:cfRule>
          <xm:sqref>I151:I155</xm:sqref>
        </x14:conditionalFormatting>
        <x14:conditionalFormatting xmlns:xm="http://schemas.microsoft.com/office/excel/2006/main">
          <x14:cfRule type="expression" priority="8312" id="{C3296061-5BF5-49FF-9A9E-8F60003F3635}">
            <xm:f>$D$160=Sheet2!$C$3</xm:f>
            <x14:dxf>
              <fill>
                <patternFill>
                  <bgColor theme="1" tint="0.499984740745262"/>
                </patternFill>
              </fill>
            </x14:dxf>
          </x14:cfRule>
          <xm:sqref>I160</xm:sqref>
        </x14:conditionalFormatting>
        <x14:conditionalFormatting xmlns:xm="http://schemas.microsoft.com/office/excel/2006/main">
          <x14:cfRule type="expression" priority="8323" id="{40802A13-D076-4191-8C79-DC0C69803DD3}">
            <xm:f>$D$160=Sheet2!$C$3</xm:f>
            <x14:dxf>
              <fill>
                <patternFill>
                  <bgColor theme="1" tint="0.499984740745262"/>
                </patternFill>
              </fill>
            </x14:dxf>
          </x14:cfRule>
          <xm:sqref>I163:I167</xm:sqref>
        </x14:conditionalFormatting>
        <x14:conditionalFormatting xmlns:xm="http://schemas.microsoft.com/office/excel/2006/main">
          <x14:cfRule type="expression" priority="8291" id="{11EC11F1-6861-4E82-9034-9E87663B3100}">
            <xm:f>$D$172=Sheet2!$C$3</xm:f>
            <x14:dxf>
              <fill>
                <patternFill>
                  <bgColor theme="1" tint="0.499984740745262"/>
                </patternFill>
              </fill>
            </x14:dxf>
          </x14:cfRule>
          <xm:sqref>I172</xm:sqref>
        </x14:conditionalFormatting>
        <x14:conditionalFormatting xmlns:xm="http://schemas.microsoft.com/office/excel/2006/main">
          <x14:cfRule type="expression" priority="8302" id="{197D4C21-A61A-44E1-839F-E4FB664372E7}">
            <xm:f>$D$172=Sheet2!$C$3</xm:f>
            <x14:dxf>
              <fill>
                <patternFill>
                  <bgColor theme="1" tint="0.499984740745262"/>
                </patternFill>
              </fill>
            </x14:dxf>
          </x14:cfRule>
          <xm:sqref>I175:I179</xm:sqref>
        </x14:conditionalFormatting>
        <x14:conditionalFormatting xmlns:xm="http://schemas.microsoft.com/office/excel/2006/main">
          <x14:cfRule type="expression" priority="7844" id="{A182B866-1343-4B4D-A8CE-6DD67544F505}">
            <xm:f>$D$185=Sheet2!$C$3</xm:f>
            <x14:dxf>
              <fill>
                <patternFill>
                  <bgColor theme="1" tint="0.499984740745262"/>
                </patternFill>
              </fill>
            </x14:dxf>
          </x14:cfRule>
          <xm:sqref>I185</xm:sqref>
        </x14:conditionalFormatting>
        <x14:conditionalFormatting xmlns:xm="http://schemas.microsoft.com/office/excel/2006/main">
          <x14:cfRule type="expression" priority="7834" id="{74BB419F-ABA9-4A8E-AFEB-95ECA7FCF6C7}">
            <xm:f>$D$185=Sheet2!$C$3</xm:f>
            <x14:dxf>
              <fill>
                <patternFill>
                  <bgColor theme="1" tint="0.499984740745262"/>
                </patternFill>
              </fill>
            </x14:dxf>
          </x14:cfRule>
          <xm:sqref>I188:I192</xm:sqref>
        </x14:conditionalFormatting>
        <x14:conditionalFormatting xmlns:xm="http://schemas.microsoft.com/office/excel/2006/main">
          <x14:cfRule type="expression" priority="7802" id="{BDB988DE-7B5E-46CC-A206-B1B7B54CFAEB}">
            <xm:f>$D$197=Sheet2!$C$3</xm:f>
            <x14:dxf>
              <fill>
                <patternFill>
                  <bgColor theme="1" tint="0.499984740745262"/>
                </patternFill>
              </fill>
            </x14:dxf>
          </x14:cfRule>
          <xm:sqref>I197</xm:sqref>
        </x14:conditionalFormatting>
        <x14:conditionalFormatting xmlns:xm="http://schemas.microsoft.com/office/excel/2006/main">
          <x14:cfRule type="expression" priority="7822" id="{9CAD1DCB-6C37-4730-A8FD-9F6597898812}">
            <xm:f>$D$197=Sheet2!$C$3</xm:f>
            <x14:dxf>
              <fill>
                <patternFill>
                  <bgColor theme="1" tint="0.499984740745262"/>
                </patternFill>
              </fill>
            </x14:dxf>
          </x14:cfRule>
          <xm:sqref>I200:I204</xm:sqref>
        </x14:conditionalFormatting>
        <x14:conditionalFormatting xmlns:xm="http://schemas.microsoft.com/office/excel/2006/main">
          <x14:cfRule type="expression" priority="7781" id="{EFD6C4E6-50A9-4A8C-9063-D2891FFC8260}">
            <xm:f>$D$209=Sheet2!$C$3</xm:f>
            <x14:dxf>
              <fill>
                <patternFill>
                  <bgColor theme="1" tint="0.499984740745262"/>
                </patternFill>
              </fill>
            </x14:dxf>
          </x14:cfRule>
          <xm:sqref>I209</xm:sqref>
        </x14:conditionalFormatting>
        <x14:conditionalFormatting xmlns:xm="http://schemas.microsoft.com/office/excel/2006/main">
          <x14:cfRule type="expression" priority="7792" id="{DD7BAD17-C92F-4EFD-846C-B7FCE2144518}">
            <xm:f>$D$209=Sheet2!$C$3</xm:f>
            <x14:dxf>
              <fill>
                <patternFill>
                  <bgColor theme="1" tint="0.499984740745262"/>
                </patternFill>
              </fill>
            </x14:dxf>
          </x14:cfRule>
          <xm:sqref>I212:I216</xm:sqref>
        </x14:conditionalFormatting>
        <x14:conditionalFormatting xmlns:xm="http://schemas.microsoft.com/office/excel/2006/main">
          <x14:cfRule type="expression" priority="7760" id="{E86803C0-FFFA-4DD6-A49E-AF4FEC11B494}">
            <xm:f>$D$221=Sheet2!$C$3</xm:f>
            <x14:dxf>
              <fill>
                <patternFill>
                  <bgColor theme="1" tint="0.499984740745262"/>
                </patternFill>
              </fill>
            </x14:dxf>
          </x14:cfRule>
          <xm:sqref>I221</xm:sqref>
        </x14:conditionalFormatting>
        <x14:conditionalFormatting xmlns:xm="http://schemas.microsoft.com/office/excel/2006/main">
          <x14:cfRule type="expression" priority="7771" id="{80008D03-F6F5-4BD1-9EFA-DB59CC8B03CB}">
            <xm:f>$D$221=Sheet2!$C$3</xm:f>
            <x14:dxf>
              <fill>
                <patternFill>
                  <bgColor theme="1" tint="0.499984740745262"/>
                </patternFill>
              </fill>
            </x14:dxf>
          </x14:cfRule>
          <xm:sqref>I224:I228</xm:sqref>
        </x14:conditionalFormatting>
        <x14:conditionalFormatting xmlns:xm="http://schemas.microsoft.com/office/excel/2006/main">
          <x14:cfRule type="expression" priority="7739" id="{4FCE6AFE-D3F7-44ED-8BB2-A8491FD271AD}">
            <xm:f>$D$233=Sheet2!$C$3</xm:f>
            <x14:dxf>
              <fill>
                <patternFill>
                  <bgColor theme="1" tint="0.499984740745262"/>
                </patternFill>
              </fill>
            </x14:dxf>
          </x14:cfRule>
          <xm:sqref>I233</xm:sqref>
        </x14:conditionalFormatting>
        <x14:conditionalFormatting xmlns:xm="http://schemas.microsoft.com/office/excel/2006/main">
          <x14:cfRule type="expression" priority="7750" id="{5ECD69A9-15C1-42CD-A2B9-40D49BC7A182}">
            <xm:f>$D$233=Sheet2!$C$3</xm:f>
            <x14:dxf>
              <fill>
                <patternFill>
                  <bgColor theme="1" tint="0.499984740745262"/>
                </patternFill>
              </fill>
            </x14:dxf>
          </x14:cfRule>
          <xm:sqref>I236:I240</xm:sqref>
        </x14:conditionalFormatting>
        <x14:conditionalFormatting xmlns:xm="http://schemas.microsoft.com/office/excel/2006/main">
          <x14:cfRule type="expression" priority="7718" id="{9C578DE4-FEC5-4BAC-B7E0-D09DA5951C07}">
            <xm:f>$D$245=Sheet2!$C$3</xm:f>
            <x14:dxf>
              <fill>
                <patternFill>
                  <bgColor theme="1" tint="0.499984740745262"/>
                </patternFill>
              </fill>
            </x14:dxf>
          </x14:cfRule>
          <xm:sqref>I245</xm:sqref>
        </x14:conditionalFormatting>
        <x14:conditionalFormatting xmlns:xm="http://schemas.microsoft.com/office/excel/2006/main">
          <x14:cfRule type="expression" priority="7729" id="{84D0B530-A6A7-4291-AEDD-3A1EFAE87A9C}">
            <xm:f>$D$245=Sheet2!$C$3</xm:f>
            <x14:dxf>
              <fill>
                <patternFill>
                  <bgColor theme="1" tint="0.499984740745262"/>
                </patternFill>
              </fill>
            </x14:dxf>
          </x14:cfRule>
          <xm:sqref>I248:I252</xm:sqref>
        </x14:conditionalFormatting>
        <x14:conditionalFormatting xmlns:xm="http://schemas.microsoft.com/office/excel/2006/main">
          <x14:cfRule type="expression" priority="7697" id="{83E830D2-49A9-49C4-B881-90D0F7220B1C}">
            <xm:f>$D$257=Sheet2!$C$3</xm:f>
            <x14:dxf>
              <fill>
                <patternFill>
                  <bgColor theme="1" tint="0.499984740745262"/>
                </patternFill>
              </fill>
            </x14:dxf>
          </x14:cfRule>
          <xm:sqref>I257</xm:sqref>
        </x14:conditionalFormatting>
        <x14:conditionalFormatting xmlns:xm="http://schemas.microsoft.com/office/excel/2006/main">
          <x14:cfRule type="expression" priority="7708" id="{C5E42ADD-92AD-4E5E-8DDC-2BD93D8F894A}">
            <xm:f>$D$257=Sheet2!$C$3</xm:f>
            <x14:dxf>
              <fill>
                <patternFill>
                  <bgColor theme="1" tint="0.499984740745262"/>
                </patternFill>
              </fill>
            </x14:dxf>
          </x14:cfRule>
          <xm:sqref>I260:I264</xm:sqref>
        </x14:conditionalFormatting>
        <x14:conditionalFormatting xmlns:xm="http://schemas.microsoft.com/office/excel/2006/main">
          <x14:cfRule type="expression" priority="7676" id="{4EF24C1D-A7E2-4DA9-BC7D-43F07B0BA002}">
            <xm:f>$D$270=Sheet2!$C$3</xm:f>
            <x14:dxf>
              <fill>
                <patternFill>
                  <bgColor theme="1" tint="0.499984740745262"/>
                </patternFill>
              </fill>
            </x14:dxf>
          </x14:cfRule>
          <xm:sqref>I270</xm:sqref>
        </x14:conditionalFormatting>
        <x14:conditionalFormatting xmlns:xm="http://schemas.microsoft.com/office/excel/2006/main">
          <x14:cfRule type="expression" priority="7687" id="{9EA38A26-41A8-46D3-B547-A0AE8783AFEB}">
            <xm:f>$D$270=Sheet2!$C$3</xm:f>
            <x14:dxf>
              <fill>
                <patternFill>
                  <bgColor theme="1" tint="0.499984740745262"/>
                </patternFill>
              </fill>
            </x14:dxf>
          </x14:cfRule>
          <xm:sqref>I273:I277</xm:sqref>
        </x14:conditionalFormatting>
        <x14:conditionalFormatting xmlns:xm="http://schemas.microsoft.com/office/excel/2006/main">
          <x14:cfRule type="expression" priority="7655" id="{315BB740-3D5D-4B1D-A801-70113137BADD}">
            <xm:f>$D$282=Sheet2!$C$3</xm:f>
            <x14:dxf>
              <fill>
                <patternFill>
                  <bgColor theme="1" tint="0.499984740745262"/>
                </patternFill>
              </fill>
            </x14:dxf>
          </x14:cfRule>
          <xm:sqref>I282</xm:sqref>
        </x14:conditionalFormatting>
        <x14:conditionalFormatting xmlns:xm="http://schemas.microsoft.com/office/excel/2006/main">
          <x14:cfRule type="expression" priority="7666" id="{1957960B-E508-4401-AE95-DEA9A89DDA38}">
            <xm:f>$D$282=Sheet2!$C$3</xm:f>
            <x14:dxf>
              <fill>
                <patternFill>
                  <bgColor theme="1" tint="0.499984740745262"/>
                </patternFill>
              </fill>
            </x14:dxf>
          </x14:cfRule>
          <xm:sqref>I285:I289</xm:sqref>
        </x14:conditionalFormatting>
        <x14:conditionalFormatting xmlns:xm="http://schemas.microsoft.com/office/excel/2006/main">
          <x14:cfRule type="expression" priority="7450" id="{4A056D89-5561-4BA0-A28B-72180C086B7E}">
            <xm:f>$D$294=Sheet2!$C$3</xm:f>
            <x14:dxf>
              <fill>
                <patternFill>
                  <bgColor theme="1" tint="0.499984740745262"/>
                </patternFill>
              </fill>
            </x14:dxf>
          </x14:cfRule>
          <xm:sqref>I294</xm:sqref>
        </x14:conditionalFormatting>
        <x14:conditionalFormatting xmlns:xm="http://schemas.microsoft.com/office/excel/2006/main">
          <x14:cfRule type="expression" priority="7461" id="{8E35893C-F32A-4F1A-A267-15DD3B823D78}">
            <xm:f>$D$294=Sheet2!$C$3</xm:f>
            <x14:dxf>
              <fill>
                <patternFill>
                  <bgColor theme="1" tint="0.499984740745262"/>
                </patternFill>
              </fill>
            </x14:dxf>
          </x14:cfRule>
          <xm:sqref>I297:I301</xm:sqref>
        </x14:conditionalFormatting>
        <x14:conditionalFormatting xmlns:xm="http://schemas.microsoft.com/office/excel/2006/main">
          <x14:cfRule type="expression" priority="7429" id="{DF6758BD-6717-46C1-8E4C-CAB7B1F73EC8}">
            <xm:f>$D$306=Sheet2!$C$3</xm:f>
            <x14:dxf>
              <fill>
                <patternFill>
                  <bgColor theme="1" tint="0.499984740745262"/>
                </patternFill>
              </fill>
            </x14:dxf>
          </x14:cfRule>
          <xm:sqref>I306</xm:sqref>
        </x14:conditionalFormatting>
        <x14:conditionalFormatting xmlns:xm="http://schemas.microsoft.com/office/excel/2006/main">
          <x14:cfRule type="expression" priority="7440" id="{FFEC73C9-6DDF-4D61-B07B-A1957C8CE19E}">
            <xm:f>$D$306=Sheet2!$C$3</xm:f>
            <x14:dxf>
              <fill>
                <patternFill>
                  <bgColor theme="1" tint="0.499984740745262"/>
                </patternFill>
              </fill>
            </x14:dxf>
          </x14:cfRule>
          <xm:sqref>I309:I313</xm:sqref>
        </x14:conditionalFormatting>
        <x14:conditionalFormatting xmlns:xm="http://schemas.microsoft.com/office/excel/2006/main">
          <x14:cfRule type="expression" priority="7408" id="{0A86D532-719F-4748-8EC3-72FF8EED31C1}">
            <xm:f>$D$318=Sheet2!$C$3</xm:f>
            <x14:dxf>
              <fill>
                <patternFill>
                  <bgColor theme="1" tint="0.499984740745262"/>
                </patternFill>
              </fill>
            </x14:dxf>
          </x14:cfRule>
          <xm:sqref>I318</xm:sqref>
        </x14:conditionalFormatting>
        <x14:conditionalFormatting xmlns:xm="http://schemas.microsoft.com/office/excel/2006/main">
          <x14:cfRule type="expression" priority="7419" id="{C3F15CF1-CE65-4584-9B59-FF75945BA304}">
            <xm:f>$D$318=Sheet2!$C$3</xm:f>
            <x14:dxf>
              <fill>
                <patternFill>
                  <bgColor theme="1" tint="0.499984740745262"/>
                </patternFill>
              </fill>
            </x14:dxf>
          </x14:cfRule>
          <xm:sqref>I321:I325</xm:sqref>
        </x14:conditionalFormatting>
        <x14:conditionalFormatting xmlns:xm="http://schemas.microsoft.com/office/excel/2006/main">
          <x14:cfRule type="expression" priority="7387" id="{33CC52E5-575E-4E9B-BFD0-A484AF0DEA96}">
            <xm:f>$D$330=Sheet2!$C$3</xm:f>
            <x14:dxf>
              <fill>
                <patternFill>
                  <bgColor theme="1" tint="0.499984740745262"/>
                </patternFill>
              </fill>
            </x14:dxf>
          </x14:cfRule>
          <xm:sqref>I330</xm:sqref>
        </x14:conditionalFormatting>
        <x14:conditionalFormatting xmlns:xm="http://schemas.microsoft.com/office/excel/2006/main">
          <x14:cfRule type="expression" priority="7398" id="{C6A309B3-6616-433E-862F-098029C722F2}">
            <xm:f>$D$330=Sheet2!$C$3</xm:f>
            <x14:dxf>
              <fill>
                <patternFill>
                  <bgColor theme="1" tint="0.499984740745262"/>
                </patternFill>
              </fill>
            </x14:dxf>
          </x14:cfRule>
          <xm:sqref>I333:I337</xm:sqref>
        </x14:conditionalFormatting>
        <x14:conditionalFormatting xmlns:xm="http://schemas.microsoft.com/office/excel/2006/main">
          <x14:cfRule type="expression" priority="6814" id="{E777A847-DEB3-4BC4-9BBA-E333E5FE6AE5}">
            <xm:f>$D$344=Sheet2!$C$3</xm:f>
            <x14:dxf>
              <fill>
                <patternFill>
                  <bgColor theme="1" tint="0.499984740745262"/>
                </patternFill>
              </fill>
            </x14:dxf>
          </x14:cfRule>
          <xm:sqref>I344</xm:sqref>
        </x14:conditionalFormatting>
        <x14:conditionalFormatting xmlns:xm="http://schemas.microsoft.com/office/excel/2006/main">
          <x14:cfRule type="expression" priority="6825" id="{7699DF07-F9CD-41AE-A5DA-FCE8247A0155}">
            <xm:f>$D$344=Sheet2!$C$3</xm:f>
            <x14:dxf>
              <fill>
                <patternFill>
                  <bgColor theme="1" tint="0.499984740745262"/>
                </patternFill>
              </fill>
            </x14:dxf>
          </x14:cfRule>
          <xm:sqref>I347:I351</xm:sqref>
        </x14:conditionalFormatting>
        <x14:conditionalFormatting xmlns:xm="http://schemas.microsoft.com/office/excel/2006/main">
          <x14:cfRule type="expression" priority="6793" id="{7CE98FEC-2D2F-4831-ABDE-3CCBD93D4B99}">
            <xm:f>$D$356=Sheet2!$C$3</xm:f>
            <x14:dxf>
              <fill>
                <patternFill>
                  <bgColor theme="1" tint="0.499984740745262"/>
                </patternFill>
              </fill>
            </x14:dxf>
          </x14:cfRule>
          <xm:sqref>I356</xm:sqref>
        </x14:conditionalFormatting>
        <x14:conditionalFormatting xmlns:xm="http://schemas.microsoft.com/office/excel/2006/main">
          <x14:cfRule type="expression" priority="6804" id="{43E6D76F-492E-4683-8D1D-CED6C752C42E}">
            <xm:f>$D$356=Sheet2!$C$3</xm:f>
            <x14:dxf>
              <fill>
                <patternFill>
                  <bgColor theme="1" tint="0.499984740745262"/>
                </patternFill>
              </fill>
            </x14:dxf>
          </x14:cfRule>
          <xm:sqref>I359:I363</xm:sqref>
        </x14:conditionalFormatting>
        <x14:conditionalFormatting xmlns:xm="http://schemas.microsoft.com/office/excel/2006/main">
          <x14:cfRule type="expression" priority="6772" id="{EB89A8A9-DD28-48C4-976F-F10D5B04965F}">
            <xm:f>$D$369=Sheet2!$C$3</xm:f>
            <x14:dxf>
              <fill>
                <patternFill>
                  <bgColor theme="1" tint="0.499984740745262"/>
                </patternFill>
              </fill>
            </x14:dxf>
          </x14:cfRule>
          <xm:sqref>I369</xm:sqref>
        </x14:conditionalFormatting>
        <x14:conditionalFormatting xmlns:xm="http://schemas.microsoft.com/office/excel/2006/main">
          <x14:cfRule type="expression" priority="6783" id="{445A248F-BC36-4B62-9022-ECDE1AD27571}">
            <xm:f>$D$369=Sheet2!$C$3</xm:f>
            <x14:dxf>
              <fill>
                <patternFill>
                  <bgColor theme="1" tint="0.499984740745262"/>
                </patternFill>
              </fill>
            </x14:dxf>
          </x14:cfRule>
          <xm:sqref>I372:I376</xm:sqref>
        </x14:conditionalFormatting>
        <x14:conditionalFormatting xmlns:xm="http://schemas.microsoft.com/office/excel/2006/main">
          <x14:cfRule type="expression" priority="6751" id="{BC7AF885-9166-4F6C-AC7B-FB89DAD316F8}">
            <xm:f>$D$381=Sheet2!$C$3</xm:f>
            <x14:dxf>
              <fill>
                <patternFill>
                  <bgColor theme="1" tint="0.499984740745262"/>
                </patternFill>
              </fill>
            </x14:dxf>
          </x14:cfRule>
          <xm:sqref>I381</xm:sqref>
        </x14:conditionalFormatting>
        <x14:conditionalFormatting xmlns:xm="http://schemas.microsoft.com/office/excel/2006/main">
          <x14:cfRule type="expression" priority="6762" id="{69C46AC2-F790-4369-855C-7B71C761F24F}">
            <xm:f>$D$381=Sheet2!$C$3</xm:f>
            <x14:dxf>
              <fill>
                <patternFill>
                  <bgColor theme="1" tint="0.499984740745262"/>
                </patternFill>
              </fill>
            </x14:dxf>
          </x14:cfRule>
          <xm:sqref>I384:I388</xm:sqref>
        </x14:conditionalFormatting>
        <x14:conditionalFormatting xmlns:xm="http://schemas.microsoft.com/office/excel/2006/main">
          <x14:cfRule type="expression" priority="6730" id="{E23C3E8D-9CD8-4F68-A452-D3D1E6D9C962}">
            <xm:f>$D$393=Sheet2!$C$3</xm:f>
            <x14:dxf>
              <fill>
                <patternFill>
                  <bgColor theme="1" tint="0.499984740745262"/>
                </patternFill>
              </fill>
            </x14:dxf>
          </x14:cfRule>
          <xm:sqref>I393</xm:sqref>
        </x14:conditionalFormatting>
        <x14:conditionalFormatting xmlns:xm="http://schemas.microsoft.com/office/excel/2006/main">
          <x14:cfRule type="expression" priority="6741" id="{0D953D44-4A03-4E30-9FD2-394322753399}">
            <xm:f>$D$393=Sheet2!$C$3</xm:f>
            <x14:dxf>
              <fill>
                <patternFill>
                  <bgColor theme="1" tint="0.499984740745262"/>
                </patternFill>
              </fill>
            </x14:dxf>
          </x14:cfRule>
          <xm:sqref>I396:I400</xm:sqref>
        </x14:conditionalFormatting>
        <x14:conditionalFormatting xmlns:xm="http://schemas.microsoft.com/office/excel/2006/main">
          <x14:cfRule type="expression" priority="6709" id="{C7DC82B2-D18B-4340-9ACE-159A4BBBC042}">
            <xm:f>$D$407=Sheet2!$C$3</xm:f>
            <x14:dxf>
              <fill>
                <patternFill>
                  <bgColor theme="1" tint="0.499984740745262"/>
                </patternFill>
              </fill>
            </x14:dxf>
          </x14:cfRule>
          <xm:sqref>I407</xm:sqref>
        </x14:conditionalFormatting>
        <x14:conditionalFormatting xmlns:xm="http://schemas.microsoft.com/office/excel/2006/main">
          <x14:cfRule type="expression" priority="6720" id="{60C1B71A-4F46-43D9-9B94-3CED48E44F0D}">
            <xm:f>$D$407=Sheet2!$C$3</xm:f>
            <x14:dxf>
              <fill>
                <patternFill>
                  <bgColor theme="1" tint="0.499984740745262"/>
                </patternFill>
              </fill>
            </x14:dxf>
          </x14:cfRule>
          <xm:sqref>I410:I414</xm:sqref>
        </x14:conditionalFormatting>
        <x14:conditionalFormatting xmlns:xm="http://schemas.microsoft.com/office/excel/2006/main">
          <x14:cfRule type="expression" priority="6688" id="{7293526D-E59A-4471-A112-36CF5ACF9A42}">
            <xm:f>$D$419=Sheet2!$C$3</xm:f>
            <x14:dxf>
              <fill>
                <patternFill>
                  <bgColor theme="1" tint="0.499984740745262"/>
                </patternFill>
              </fill>
            </x14:dxf>
          </x14:cfRule>
          <xm:sqref>I419</xm:sqref>
        </x14:conditionalFormatting>
        <x14:conditionalFormatting xmlns:xm="http://schemas.microsoft.com/office/excel/2006/main">
          <x14:cfRule type="expression" priority="6699" id="{0F81C57D-40CC-4298-9044-8D505EA600BE}">
            <xm:f>$D$419=Sheet2!$C$3</xm:f>
            <x14:dxf>
              <fill>
                <patternFill>
                  <bgColor theme="1" tint="0.499984740745262"/>
                </patternFill>
              </fill>
            </x14:dxf>
          </x14:cfRule>
          <xm:sqref>I422:I426</xm:sqref>
        </x14:conditionalFormatting>
        <x14:conditionalFormatting xmlns:xm="http://schemas.microsoft.com/office/excel/2006/main">
          <x14:cfRule type="expression" priority="6667" id="{9E64C255-814A-438A-95AC-64C4CA7309CC}">
            <xm:f>$D$432=Sheet2!$C$3</xm:f>
            <x14:dxf>
              <fill>
                <patternFill>
                  <bgColor theme="1" tint="0.499984740745262"/>
                </patternFill>
              </fill>
            </x14:dxf>
          </x14:cfRule>
          <xm:sqref>I432</xm:sqref>
        </x14:conditionalFormatting>
        <x14:conditionalFormatting xmlns:xm="http://schemas.microsoft.com/office/excel/2006/main">
          <x14:cfRule type="expression" priority="6678" id="{F1E4274A-0116-41DC-9395-81AC07C40CB0}">
            <xm:f>$D$432=Sheet2!$C$3</xm:f>
            <x14:dxf>
              <fill>
                <patternFill>
                  <bgColor theme="1" tint="0.499984740745262"/>
                </patternFill>
              </fill>
            </x14:dxf>
          </x14:cfRule>
          <xm:sqref>I435:I439</xm:sqref>
        </x14:conditionalFormatting>
        <x14:conditionalFormatting xmlns:xm="http://schemas.microsoft.com/office/excel/2006/main">
          <x14:cfRule type="expression" priority="6646" id="{13A268C0-A531-4DBC-A198-4F9B6CEFDB4E}">
            <xm:f>$D$444=Sheet2!$C$3</xm:f>
            <x14:dxf>
              <fill>
                <patternFill>
                  <bgColor theme="1" tint="0.499984740745262"/>
                </patternFill>
              </fill>
            </x14:dxf>
          </x14:cfRule>
          <xm:sqref>I444</xm:sqref>
        </x14:conditionalFormatting>
        <x14:conditionalFormatting xmlns:xm="http://schemas.microsoft.com/office/excel/2006/main">
          <x14:cfRule type="expression" priority="6657" id="{E00994C1-C393-49C9-9FC0-4CBEDBA92A77}">
            <xm:f>$D$444=Sheet2!$C$3</xm:f>
            <x14:dxf>
              <fill>
                <patternFill>
                  <bgColor theme="1" tint="0.499984740745262"/>
                </patternFill>
              </fill>
            </x14:dxf>
          </x14:cfRule>
          <xm:sqref>I447:I451</xm:sqref>
        </x14:conditionalFormatting>
        <x14:conditionalFormatting xmlns:xm="http://schemas.microsoft.com/office/excel/2006/main">
          <x14:cfRule type="expression" priority="6052" id="{5D93BA44-EDE5-4B0F-B015-C8A8EB72BFE6}">
            <xm:f>$D$456=Sheet2!$C$3</xm:f>
            <x14:dxf>
              <fill>
                <patternFill>
                  <bgColor theme="1" tint="0.499984740745262"/>
                </patternFill>
              </fill>
            </x14:dxf>
          </x14:cfRule>
          <xm:sqref>I456</xm:sqref>
        </x14:conditionalFormatting>
        <x14:conditionalFormatting xmlns:xm="http://schemas.microsoft.com/office/excel/2006/main">
          <x14:cfRule type="expression" priority="6063" id="{7B720474-0FFF-4745-8B06-FF0610434992}">
            <xm:f>$D$456=Sheet2!$C$3</xm:f>
            <x14:dxf>
              <fill>
                <patternFill>
                  <bgColor theme="1" tint="0.499984740745262"/>
                </patternFill>
              </fill>
            </x14:dxf>
          </x14:cfRule>
          <xm:sqref>I459:I463</xm:sqref>
        </x14:conditionalFormatting>
        <x14:conditionalFormatting xmlns:xm="http://schemas.microsoft.com/office/excel/2006/main">
          <x14:cfRule type="expression" priority="6031" id="{736F98D2-F8B3-4A36-AD40-6EABAD7DACCA}">
            <xm:f>$D$468=Sheet2!$C$3</xm:f>
            <x14:dxf>
              <fill>
                <patternFill>
                  <bgColor theme="1" tint="0.499984740745262"/>
                </patternFill>
              </fill>
            </x14:dxf>
          </x14:cfRule>
          <xm:sqref>I468</xm:sqref>
        </x14:conditionalFormatting>
        <x14:conditionalFormatting xmlns:xm="http://schemas.microsoft.com/office/excel/2006/main">
          <x14:cfRule type="expression" priority="6042" id="{5BA1D3AA-16CB-4C73-91DC-929797D87FAA}">
            <xm:f>$D$468=Sheet2!$C$3</xm:f>
            <x14:dxf>
              <fill>
                <patternFill>
                  <bgColor theme="1" tint="0.499984740745262"/>
                </patternFill>
              </fill>
            </x14:dxf>
          </x14:cfRule>
          <xm:sqref>I471:I475</xm:sqref>
        </x14:conditionalFormatting>
        <x14:conditionalFormatting xmlns:xm="http://schemas.microsoft.com/office/excel/2006/main">
          <x14:cfRule type="expression" priority="6010" id="{A602F964-6881-4CBC-978C-FD96526A8291}">
            <xm:f>$D$480=Sheet2!$C$3</xm:f>
            <x14:dxf>
              <fill>
                <patternFill>
                  <bgColor theme="1" tint="0.499984740745262"/>
                </patternFill>
              </fill>
            </x14:dxf>
          </x14:cfRule>
          <xm:sqref>I480</xm:sqref>
        </x14:conditionalFormatting>
        <x14:conditionalFormatting xmlns:xm="http://schemas.microsoft.com/office/excel/2006/main">
          <x14:cfRule type="expression" priority="6021" id="{36FD88B5-8DCE-4048-BAB8-2D7F59B41208}">
            <xm:f>$D$480=Sheet2!$C$3</xm:f>
            <x14:dxf>
              <fill>
                <patternFill>
                  <bgColor theme="1" tint="0.499984740745262"/>
                </patternFill>
              </fill>
            </x14:dxf>
          </x14:cfRule>
          <xm:sqref>I483:I487</xm:sqref>
        </x14:conditionalFormatting>
        <x14:conditionalFormatting xmlns:xm="http://schemas.microsoft.com/office/excel/2006/main">
          <x14:cfRule type="expression" priority="5433" id="{F55944FE-C048-4297-9AAC-136E5821BDA2}">
            <xm:f>$D$491=Sheet2!$C$3</xm:f>
            <x14:dxf>
              <fill>
                <patternFill>
                  <bgColor theme="1" tint="0.499984740745262"/>
                </patternFill>
              </fill>
            </x14:dxf>
          </x14:cfRule>
          <xm:sqref>I491</xm:sqref>
        </x14:conditionalFormatting>
        <x14:conditionalFormatting xmlns:xm="http://schemas.microsoft.com/office/excel/2006/main">
          <x14:cfRule type="expression" priority="5444" id="{83EA1E34-C8F4-4AB3-AB41-87AB1CA697B0}">
            <xm:f>$D$491=Sheet2!$C$3</xm:f>
            <x14:dxf>
              <fill>
                <patternFill>
                  <bgColor theme="1" tint="0.499984740745262"/>
                </patternFill>
              </fill>
            </x14:dxf>
          </x14:cfRule>
          <xm:sqref>I494:I498</xm:sqref>
        </x14:conditionalFormatting>
        <x14:conditionalFormatting xmlns:xm="http://schemas.microsoft.com/office/excel/2006/main">
          <x14:cfRule type="expression" priority="5412" id="{8621E114-D066-4969-8B8A-4A791495033D}">
            <xm:f>$D$503=Sheet2!$C$3</xm:f>
            <x14:dxf>
              <fill>
                <patternFill>
                  <bgColor theme="1" tint="0.499984740745262"/>
                </patternFill>
              </fill>
            </x14:dxf>
          </x14:cfRule>
          <xm:sqref>I503</xm:sqref>
        </x14:conditionalFormatting>
        <x14:conditionalFormatting xmlns:xm="http://schemas.microsoft.com/office/excel/2006/main">
          <x14:cfRule type="expression" priority="5423" id="{EADCD199-7655-41F8-8B8A-559A5F8605F6}">
            <xm:f>$D$503=Sheet2!$C$3</xm:f>
            <x14:dxf>
              <fill>
                <patternFill>
                  <bgColor theme="1" tint="0.499984740745262"/>
                </patternFill>
              </fill>
            </x14:dxf>
          </x14:cfRule>
          <xm:sqref>I506:I510</xm:sqref>
        </x14:conditionalFormatting>
        <x14:conditionalFormatting xmlns:xm="http://schemas.microsoft.com/office/excel/2006/main">
          <x14:cfRule type="expression" priority="5391" id="{E9A52B75-B80E-4D1D-A2F3-9D17D9963E57}">
            <xm:f>$D$515=Sheet2!$C$3</xm:f>
            <x14:dxf>
              <fill>
                <patternFill>
                  <bgColor theme="1" tint="0.499984740745262"/>
                </patternFill>
              </fill>
            </x14:dxf>
          </x14:cfRule>
          <xm:sqref>I515</xm:sqref>
        </x14:conditionalFormatting>
        <x14:conditionalFormatting xmlns:xm="http://schemas.microsoft.com/office/excel/2006/main">
          <x14:cfRule type="expression" priority="5402" id="{D8D3C738-2C8C-48A1-9816-B25828C71123}">
            <xm:f>$D$515=Sheet2!$C$3</xm:f>
            <x14:dxf>
              <fill>
                <patternFill>
                  <bgColor theme="1" tint="0.499984740745262"/>
                </patternFill>
              </fill>
            </x14:dxf>
          </x14:cfRule>
          <xm:sqref>I518:I522</xm:sqref>
        </x14:conditionalFormatting>
        <x14:conditionalFormatting xmlns:xm="http://schemas.microsoft.com/office/excel/2006/main">
          <x14:cfRule type="expression" priority="5370" id="{314C796A-BF4D-4FD0-AB2D-2B603046685A}">
            <xm:f>$D$527=Sheet2!$C$3</xm:f>
            <x14:dxf>
              <fill>
                <patternFill>
                  <bgColor theme="1" tint="0.499984740745262"/>
                </patternFill>
              </fill>
            </x14:dxf>
          </x14:cfRule>
          <xm:sqref>I527</xm:sqref>
        </x14:conditionalFormatting>
        <x14:conditionalFormatting xmlns:xm="http://schemas.microsoft.com/office/excel/2006/main">
          <x14:cfRule type="expression" priority="5381" id="{B39A4B79-C92D-4501-86F7-933FD0E1AB33}">
            <xm:f>$D$527=Sheet2!$C$3</xm:f>
            <x14:dxf>
              <fill>
                <patternFill>
                  <bgColor theme="1" tint="0.499984740745262"/>
                </patternFill>
              </fill>
            </x14:dxf>
          </x14:cfRule>
          <xm:sqref>I530:I534</xm:sqref>
        </x14:conditionalFormatting>
        <x14:conditionalFormatting xmlns:xm="http://schemas.microsoft.com/office/excel/2006/main">
          <x14:cfRule type="expression" priority="5349" id="{82C0B441-BF27-4326-BCE0-D413BA70AA3D}">
            <xm:f>$D$539=Sheet2!$C$3</xm:f>
            <x14:dxf>
              <fill>
                <patternFill>
                  <bgColor theme="1" tint="0.499984740745262"/>
                </patternFill>
              </fill>
            </x14:dxf>
          </x14:cfRule>
          <xm:sqref>I539</xm:sqref>
        </x14:conditionalFormatting>
        <x14:conditionalFormatting xmlns:xm="http://schemas.microsoft.com/office/excel/2006/main">
          <x14:cfRule type="expression" priority="5360" id="{854A574C-FD31-4BB4-86FA-5F332A905767}">
            <xm:f>$D$539=Sheet2!$C$3</xm:f>
            <x14:dxf>
              <fill>
                <patternFill>
                  <bgColor theme="1" tint="0.499984740745262"/>
                </patternFill>
              </fill>
            </x14:dxf>
          </x14:cfRule>
          <xm:sqref>I542:I546</xm:sqref>
        </x14:conditionalFormatting>
        <x14:conditionalFormatting xmlns:xm="http://schemas.microsoft.com/office/excel/2006/main">
          <x14:cfRule type="expression" priority="5328" id="{DC569705-14B3-45B3-986C-47B437F590DE}">
            <xm:f>$D$551=Sheet2!$C$3</xm:f>
            <x14:dxf>
              <fill>
                <patternFill>
                  <bgColor theme="1" tint="0.499984740745262"/>
                </patternFill>
              </fill>
            </x14:dxf>
          </x14:cfRule>
          <xm:sqref>I551</xm:sqref>
        </x14:conditionalFormatting>
        <x14:conditionalFormatting xmlns:xm="http://schemas.microsoft.com/office/excel/2006/main">
          <x14:cfRule type="expression" priority="5339" id="{8956FE60-09AC-494E-BEDE-E2F314F69DE5}">
            <xm:f>$D$551=Sheet2!$C$3</xm:f>
            <x14:dxf>
              <fill>
                <patternFill>
                  <bgColor theme="1" tint="0.499984740745262"/>
                </patternFill>
              </fill>
            </x14:dxf>
          </x14:cfRule>
          <xm:sqref>I554:I558</xm:sqref>
        </x14:conditionalFormatting>
        <x14:conditionalFormatting xmlns:xm="http://schemas.microsoft.com/office/excel/2006/main">
          <x14:cfRule type="expression" priority="5307" id="{A4E59126-3FC2-4FA5-8F11-35C480C995AC}">
            <xm:f>$D$563=Sheet2!$C$3</xm:f>
            <x14:dxf>
              <fill>
                <patternFill>
                  <bgColor theme="1" tint="0.499984740745262"/>
                </patternFill>
              </fill>
            </x14:dxf>
          </x14:cfRule>
          <xm:sqref>I563</xm:sqref>
        </x14:conditionalFormatting>
        <x14:conditionalFormatting xmlns:xm="http://schemas.microsoft.com/office/excel/2006/main">
          <x14:cfRule type="expression" priority="5318" id="{43F21D8C-AC83-4F92-AAE5-622266056E09}">
            <xm:f>$D$563=Sheet2!$C$3</xm:f>
            <x14:dxf>
              <fill>
                <patternFill>
                  <bgColor theme="1" tint="0.499984740745262"/>
                </patternFill>
              </fill>
            </x14:dxf>
          </x14:cfRule>
          <xm:sqref>I566:I570</xm:sqref>
        </x14:conditionalFormatting>
        <x14:conditionalFormatting xmlns:xm="http://schemas.microsoft.com/office/excel/2006/main">
          <x14:cfRule type="expression" priority="5286" id="{109895A0-9F97-42DF-B96D-122FC77532BA}">
            <xm:f>$D$575=Sheet2!$C$3</xm:f>
            <x14:dxf>
              <fill>
                <patternFill>
                  <bgColor theme="1" tint="0.499984740745262"/>
                </patternFill>
              </fill>
            </x14:dxf>
          </x14:cfRule>
          <xm:sqref>I575</xm:sqref>
        </x14:conditionalFormatting>
        <x14:conditionalFormatting xmlns:xm="http://schemas.microsoft.com/office/excel/2006/main">
          <x14:cfRule type="expression" priority="5297" id="{810993A6-BAFF-43DD-B726-0896F3B31A69}">
            <xm:f>$D$575=Sheet2!$C$3</xm:f>
            <x14:dxf>
              <fill>
                <patternFill>
                  <bgColor theme="1" tint="0.499984740745262"/>
                </patternFill>
              </fill>
            </x14:dxf>
          </x14:cfRule>
          <xm:sqref>I578:I582</xm:sqref>
        </x14:conditionalFormatting>
        <x14:conditionalFormatting xmlns:xm="http://schemas.microsoft.com/office/excel/2006/main">
          <x14:cfRule type="expression" priority="5265" id="{91DC737D-CD42-42EB-A95C-EEAA96441C98}">
            <xm:f>$D$587=Sheet2!$C$3</xm:f>
            <x14:dxf>
              <fill>
                <patternFill>
                  <bgColor theme="1" tint="0.499984740745262"/>
                </patternFill>
              </fill>
            </x14:dxf>
          </x14:cfRule>
          <xm:sqref>I587</xm:sqref>
        </x14:conditionalFormatting>
        <x14:conditionalFormatting xmlns:xm="http://schemas.microsoft.com/office/excel/2006/main">
          <x14:cfRule type="expression" priority="5276" id="{4E03AF7F-D244-413E-9565-768681EC6F0A}">
            <xm:f>$D$587=Sheet2!$C$3</xm:f>
            <x14:dxf>
              <fill>
                <patternFill>
                  <bgColor theme="1" tint="0.499984740745262"/>
                </patternFill>
              </fill>
            </x14:dxf>
          </x14:cfRule>
          <xm:sqref>I590:I594</xm:sqref>
        </x14:conditionalFormatting>
        <x14:conditionalFormatting xmlns:xm="http://schemas.microsoft.com/office/excel/2006/main">
          <x14:cfRule type="expression" priority="5244" id="{34B3691B-E270-4790-8E3F-73EE8A657AAF}">
            <xm:f>$D$599=Sheet2!$C$3</xm:f>
            <x14:dxf>
              <fill>
                <patternFill>
                  <bgColor theme="1" tint="0.499984740745262"/>
                </patternFill>
              </fill>
            </x14:dxf>
          </x14:cfRule>
          <xm:sqref>I599</xm:sqref>
        </x14:conditionalFormatting>
        <x14:conditionalFormatting xmlns:xm="http://schemas.microsoft.com/office/excel/2006/main">
          <x14:cfRule type="expression" priority="5255" id="{3794B0F0-A76C-47FB-A606-C563203FB614}">
            <xm:f>$D$599=Sheet2!$C$3</xm:f>
            <x14:dxf>
              <fill>
                <patternFill>
                  <bgColor theme="1" tint="0.499984740745262"/>
                </patternFill>
              </fill>
            </x14:dxf>
          </x14:cfRule>
          <xm:sqref>I602:I606</xm:sqref>
        </x14:conditionalFormatting>
        <x14:conditionalFormatting xmlns:xm="http://schemas.microsoft.com/office/excel/2006/main">
          <x14:cfRule type="expression" priority="4982" id="{A04B5637-1322-47B4-B8F5-A9331DC91F39}">
            <xm:f>$D$613=Sheet2!$C$3</xm:f>
            <x14:dxf>
              <fill>
                <patternFill>
                  <bgColor theme="1" tint="0.499984740745262"/>
                </patternFill>
              </fill>
            </x14:dxf>
          </x14:cfRule>
          <xm:sqref>I613</xm:sqref>
        </x14:conditionalFormatting>
        <x14:conditionalFormatting xmlns:xm="http://schemas.microsoft.com/office/excel/2006/main">
          <x14:cfRule type="expression" priority="4993" id="{3D28D8A3-D23D-4C38-AC40-792F11148910}">
            <xm:f>$D$613=Sheet2!$C$3</xm:f>
            <x14:dxf>
              <fill>
                <patternFill>
                  <bgColor theme="1" tint="0.499984740745262"/>
                </patternFill>
              </fill>
            </x14:dxf>
          </x14:cfRule>
          <xm:sqref>I616:I620</xm:sqref>
        </x14:conditionalFormatting>
        <x14:conditionalFormatting xmlns:xm="http://schemas.microsoft.com/office/excel/2006/main">
          <x14:cfRule type="expression" priority="4961" id="{CC4ED62B-FC8B-4F31-9C4D-A7F99FB46C2B}">
            <xm:f>$D$625=Sheet2!$C$3</xm:f>
            <x14:dxf>
              <fill>
                <patternFill>
                  <bgColor theme="1" tint="0.499984740745262"/>
                </patternFill>
              </fill>
            </x14:dxf>
          </x14:cfRule>
          <xm:sqref>I625</xm:sqref>
        </x14:conditionalFormatting>
        <x14:conditionalFormatting xmlns:xm="http://schemas.microsoft.com/office/excel/2006/main">
          <x14:cfRule type="expression" priority="4972" id="{946B622B-B840-4479-91FD-8AB29C9E0AC8}">
            <xm:f>$D$625=Sheet2!$C$3</xm:f>
            <x14:dxf>
              <fill>
                <patternFill>
                  <bgColor theme="1" tint="0.499984740745262"/>
                </patternFill>
              </fill>
            </x14:dxf>
          </x14:cfRule>
          <xm:sqref>I628:I632</xm:sqref>
        </x14:conditionalFormatting>
        <x14:conditionalFormatting xmlns:xm="http://schemas.microsoft.com/office/excel/2006/main">
          <x14:cfRule type="expression" priority="4940" id="{2049C1A0-BE01-4E00-A8DD-5E3CE7672395}">
            <xm:f>$D$637=Sheet2!$C$3</xm:f>
            <x14:dxf>
              <fill>
                <patternFill>
                  <bgColor theme="1" tint="0.499984740745262"/>
                </patternFill>
              </fill>
            </x14:dxf>
          </x14:cfRule>
          <xm:sqref>I637</xm:sqref>
        </x14:conditionalFormatting>
        <x14:conditionalFormatting xmlns:xm="http://schemas.microsoft.com/office/excel/2006/main">
          <x14:cfRule type="expression" priority="4951" id="{E6514010-F0CE-43BD-B9C1-FF148F02B127}">
            <xm:f>$D$637=Sheet2!$C$3</xm:f>
            <x14:dxf>
              <fill>
                <patternFill>
                  <bgColor theme="1" tint="0.499984740745262"/>
                </patternFill>
              </fill>
            </x14:dxf>
          </x14:cfRule>
          <xm:sqref>I640:I644</xm:sqref>
        </x14:conditionalFormatting>
        <x14:conditionalFormatting xmlns:xm="http://schemas.microsoft.com/office/excel/2006/main">
          <x14:cfRule type="expression" priority="3920" id="{EEE875D5-A933-452C-A6BF-1D90F9E6FF81}">
            <xm:f>$D$650=Sheet2!$C$3</xm:f>
            <x14:dxf>
              <fill>
                <patternFill>
                  <bgColor theme="1" tint="0.499984740745262"/>
                </patternFill>
              </fill>
            </x14:dxf>
          </x14:cfRule>
          <xm:sqref>I650</xm:sqref>
        </x14:conditionalFormatting>
        <x14:conditionalFormatting xmlns:xm="http://schemas.microsoft.com/office/excel/2006/main">
          <x14:cfRule type="expression" priority="3931" id="{E33DCB46-C28E-46B8-813B-9E6CFE917D68}">
            <xm:f>$D$650=Sheet2!$C$3</xm:f>
            <x14:dxf>
              <fill>
                <patternFill>
                  <bgColor theme="1" tint="0.499984740745262"/>
                </patternFill>
              </fill>
            </x14:dxf>
          </x14:cfRule>
          <xm:sqref>I653:I657</xm:sqref>
        </x14:conditionalFormatting>
        <x14:conditionalFormatting xmlns:xm="http://schemas.microsoft.com/office/excel/2006/main">
          <x14:cfRule type="expression" priority="3899" id="{C796B48D-E1FE-49D7-A863-8D4E29509A8F}">
            <xm:f>$D$662=Sheet2!$C$3</xm:f>
            <x14:dxf>
              <fill>
                <patternFill>
                  <bgColor theme="1" tint="0.499984740745262"/>
                </patternFill>
              </fill>
            </x14:dxf>
          </x14:cfRule>
          <xm:sqref>I662</xm:sqref>
        </x14:conditionalFormatting>
        <x14:conditionalFormatting xmlns:xm="http://schemas.microsoft.com/office/excel/2006/main">
          <x14:cfRule type="expression" priority="3910" id="{CD757E86-01DE-4175-87DA-84CCEE8BD1D5}">
            <xm:f>$D$662=Sheet2!$C$3</xm:f>
            <x14:dxf>
              <fill>
                <patternFill>
                  <bgColor theme="1" tint="0.499984740745262"/>
                </patternFill>
              </fill>
            </x14:dxf>
          </x14:cfRule>
          <xm:sqref>I665:I669</xm:sqref>
        </x14:conditionalFormatting>
        <x14:conditionalFormatting xmlns:xm="http://schemas.microsoft.com/office/excel/2006/main">
          <x14:cfRule type="expression" priority="3890" id="{408B603C-2762-4AB0-99C5-4B69CDBB6F3A}">
            <xm:f>$D$674=Sheet2!$C$3</xm:f>
            <x14:dxf>
              <fill>
                <patternFill>
                  <bgColor theme="1" tint="0.499984740745262"/>
                </patternFill>
              </fill>
            </x14:dxf>
          </x14:cfRule>
          <xm:sqref>I674</xm:sqref>
        </x14:conditionalFormatting>
        <x14:conditionalFormatting xmlns:xm="http://schemas.microsoft.com/office/excel/2006/main">
          <x14:cfRule type="expression" priority="3880" id="{8E2F4243-66F9-49B1-8C16-090C34ACF8F6}">
            <xm:f>$D$674=Sheet2!$C$3</xm:f>
            <x14:dxf>
              <fill>
                <patternFill>
                  <bgColor theme="1" tint="0.499984740745262"/>
                </patternFill>
              </fill>
            </x14:dxf>
          </x14:cfRule>
          <xm:sqref>I677:I681</xm:sqref>
        </x14:conditionalFormatting>
        <x14:conditionalFormatting xmlns:xm="http://schemas.microsoft.com/office/excel/2006/main">
          <x14:cfRule type="expression" priority="3857" id="{1B86F06D-D22C-49DE-8F13-EFC273640947}">
            <xm:f>$D$686=Sheet2!$C$3</xm:f>
            <x14:dxf>
              <fill>
                <patternFill>
                  <bgColor theme="1" tint="0.499984740745262"/>
                </patternFill>
              </fill>
            </x14:dxf>
          </x14:cfRule>
          <xm:sqref>I686</xm:sqref>
        </x14:conditionalFormatting>
        <x14:conditionalFormatting xmlns:xm="http://schemas.microsoft.com/office/excel/2006/main">
          <x14:cfRule type="expression" priority="3868" id="{E5F771C7-0E88-4402-9C37-D765F6DFF6BC}">
            <xm:f>$D$686=Sheet2!$C$3</xm:f>
            <x14:dxf>
              <fill>
                <patternFill>
                  <bgColor theme="1" tint="0.499984740745262"/>
                </patternFill>
              </fill>
            </x14:dxf>
          </x14:cfRule>
          <xm:sqref>I689:I693</xm:sqref>
        </x14:conditionalFormatting>
        <x14:conditionalFormatting xmlns:xm="http://schemas.microsoft.com/office/excel/2006/main">
          <x14:cfRule type="expression" priority="3836" id="{021CDBB2-1CF3-4CDE-A7AB-D2B8E23B3AA4}">
            <xm:f>$D$698=Sheet2!$C$3</xm:f>
            <x14:dxf>
              <fill>
                <patternFill>
                  <bgColor theme="1" tint="0.499984740745262"/>
                </patternFill>
              </fill>
            </x14:dxf>
          </x14:cfRule>
          <xm:sqref>I698</xm:sqref>
        </x14:conditionalFormatting>
        <x14:conditionalFormatting xmlns:xm="http://schemas.microsoft.com/office/excel/2006/main">
          <x14:cfRule type="expression" priority="3847" id="{171731AE-6567-4489-80B6-7BFA3107BAF2}">
            <xm:f>$D$698=Sheet2!$C$3</xm:f>
            <x14:dxf>
              <fill>
                <patternFill>
                  <bgColor theme="1" tint="0.499984740745262"/>
                </patternFill>
              </fill>
            </x14:dxf>
          </x14:cfRule>
          <xm:sqref>I701:I705</xm:sqref>
        </x14:conditionalFormatting>
        <x14:conditionalFormatting xmlns:xm="http://schemas.microsoft.com/office/excel/2006/main">
          <x14:cfRule type="expression" priority="3815" id="{78C4A50B-6164-4FE7-BC42-08B61EB4C0B7}">
            <xm:f>$D$709=Sheet2!$C$3</xm:f>
            <x14:dxf>
              <fill>
                <patternFill>
                  <bgColor theme="1" tint="0.499984740745262"/>
                </patternFill>
              </fill>
            </x14:dxf>
          </x14:cfRule>
          <xm:sqref>I709</xm:sqref>
        </x14:conditionalFormatting>
        <x14:conditionalFormatting xmlns:xm="http://schemas.microsoft.com/office/excel/2006/main">
          <x14:cfRule type="expression" priority="3826" id="{6B9A0037-52E9-4B3C-AE7F-7B8F594B7C77}">
            <xm:f>$D$709=Sheet2!$C$3</xm:f>
            <x14:dxf>
              <fill>
                <patternFill>
                  <bgColor theme="1" tint="0.499984740745262"/>
                </patternFill>
              </fill>
            </x14:dxf>
          </x14:cfRule>
          <xm:sqref>I712:I716</xm:sqref>
        </x14:conditionalFormatting>
        <x14:conditionalFormatting xmlns:xm="http://schemas.microsoft.com/office/excel/2006/main">
          <x14:cfRule type="expression" priority="3794" id="{F4F0E761-B6F6-41A2-95BF-0676FBC49D9E}">
            <xm:f>$D$721=Sheet2!$C$3</xm:f>
            <x14:dxf>
              <fill>
                <patternFill>
                  <bgColor theme="1" tint="0.499984740745262"/>
                </patternFill>
              </fill>
            </x14:dxf>
          </x14:cfRule>
          <xm:sqref>I721</xm:sqref>
        </x14:conditionalFormatting>
        <x14:conditionalFormatting xmlns:xm="http://schemas.microsoft.com/office/excel/2006/main">
          <x14:cfRule type="expression" priority="3805" id="{444E0326-FBCD-4E74-BDD6-26B030B66925}">
            <xm:f>$D$721=Sheet2!$C$3</xm:f>
            <x14:dxf>
              <fill>
                <patternFill>
                  <bgColor theme="1" tint="0.499984740745262"/>
                </patternFill>
              </fill>
            </x14:dxf>
          </x14:cfRule>
          <xm:sqref>I724:I728</xm:sqref>
        </x14:conditionalFormatting>
        <x14:conditionalFormatting xmlns:xm="http://schemas.microsoft.com/office/excel/2006/main">
          <x14:cfRule type="expression" priority="3773" id="{854F9D2F-DA64-4BFF-83B6-0E9075EC940A}">
            <xm:f>$D$733=Sheet2!$C$3</xm:f>
            <x14:dxf>
              <fill>
                <patternFill>
                  <bgColor theme="1" tint="0.499984740745262"/>
                </patternFill>
              </fill>
            </x14:dxf>
          </x14:cfRule>
          <xm:sqref>I733</xm:sqref>
        </x14:conditionalFormatting>
        <x14:conditionalFormatting xmlns:xm="http://schemas.microsoft.com/office/excel/2006/main">
          <x14:cfRule type="expression" priority="3784" id="{B2A19892-E82B-4D17-9523-8FF2ADD65E34}">
            <xm:f>$D$733=Sheet2!$C$3</xm:f>
            <x14:dxf>
              <fill>
                <patternFill>
                  <bgColor theme="1" tint="0.499984740745262"/>
                </patternFill>
              </fill>
            </x14:dxf>
          </x14:cfRule>
          <xm:sqref>I736:I740</xm:sqref>
        </x14:conditionalFormatting>
        <x14:conditionalFormatting xmlns:xm="http://schemas.microsoft.com/office/excel/2006/main">
          <x14:cfRule type="expression" priority="3752" id="{22BC5951-275F-4084-B0E7-4EF52B76617E}">
            <xm:f>$D$745=Sheet2!$C$3</xm:f>
            <x14:dxf>
              <fill>
                <patternFill>
                  <bgColor theme="1" tint="0.499984740745262"/>
                </patternFill>
              </fill>
            </x14:dxf>
          </x14:cfRule>
          <xm:sqref>I745</xm:sqref>
        </x14:conditionalFormatting>
        <x14:conditionalFormatting xmlns:xm="http://schemas.microsoft.com/office/excel/2006/main">
          <x14:cfRule type="expression" priority="3763" id="{90BFD078-4C2B-4E34-9549-AC1AF67B5062}">
            <xm:f>$D$745=Sheet2!$C$3</xm:f>
            <x14:dxf>
              <fill>
                <patternFill>
                  <bgColor theme="1" tint="0.499984740745262"/>
                </patternFill>
              </fill>
            </x14:dxf>
          </x14:cfRule>
          <xm:sqref>I748:I752</xm:sqref>
        </x14:conditionalFormatting>
        <x14:conditionalFormatting xmlns:xm="http://schemas.microsoft.com/office/excel/2006/main">
          <x14:cfRule type="expression" priority="3731" id="{E7683549-4AC4-43A7-A7E4-BD3C3BA2A230}">
            <xm:f>$D$757=Sheet2!$C$3</xm:f>
            <x14:dxf>
              <fill>
                <patternFill>
                  <bgColor theme="1" tint="0.499984740745262"/>
                </patternFill>
              </fill>
            </x14:dxf>
          </x14:cfRule>
          <xm:sqref>I757</xm:sqref>
        </x14:conditionalFormatting>
        <x14:conditionalFormatting xmlns:xm="http://schemas.microsoft.com/office/excel/2006/main">
          <x14:cfRule type="expression" priority="3742" id="{16B0F129-623F-41AE-9CF6-8E563F402892}">
            <xm:f>$D$757=Sheet2!$C$3</xm:f>
            <x14:dxf>
              <fill>
                <patternFill>
                  <bgColor theme="1" tint="0.499984740745262"/>
                </patternFill>
              </fill>
            </x14:dxf>
          </x14:cfRule>
          <xm:sqref>I760:I764</xm:sqref>
        </x14:conditionalFormatting>
        <x14:conditionalFormatting xmlns:xm="http://schemas.microsoft.com/office/excel/2006/main">
          <x14:cfRule type="expression" priority="3710" id="{0D604FC5-749B-4931-817C-6F9889F7D812}">
            <xm:f>$D$769=Sheet2!$C$3</xm:f>
            <x14:dxf>
              <fill>
                <patternFill>
                  <bgColor theme="1" tint="0.499984740745262"/>
                </patternFill>
              </fill>
            </x14:dxf>
          </x14:cfRule>
          <xm:sqref>I769</xm:sqref>
        </x14:conditionalFormatting>
        <x14:conditionalFormatting xmlns:xm="http://schemas.microsoft.com/office/excel/2006/main">
          <x14:cfRule type="expression" priority="3721" id="{B87036E9-E833-4220-9E9F-F71DC964975A}">
            <xm:f>$D$769=Sheet2!$C$3</xm:f>
            <x14:dxf>
              <fill>
                <patternFill>
                  <bgColor theme="1" tint="0.499984740745262"/>
                </patternFill>
              </fill>
            </x14:dxf>
          </x14:cfRule>
          <xm:sqref>I772:I776</xm:sqref>
        </x14:conditionalFormatting>
        <x14:conditionalFormatting xmlns:xm="http://schemas.microsoft.com/office/excel/2006/main">
          <x14:cfRule type="expression" priority="3689" id="{BEDFF9D1-529C-4994-B51C-17EE8D27B835}">
            <xm:f>$D$781=Sheet2!$C$3</xm:f>
            <x14:dxf>
              <fill>
                <patternFill>
                  <bgColor theme="1" tint="0.499984740745262"/>
                </patternFill>
              </fill>
            </x14:dxf>
          </x14:cfRule>
          <xm:sqref>I781</xm:sqref>
        </x14:conditionalFormatting>
        <x14:conditionalFormatting xmlns:xm="http://schemas.microsoft.com/office/excel/2006/main">
          <x14:cfRule type="expression" priority="3700" id="{60B0931C-5F88-4317-AC37-2C85F8B27C1A}">
            <xm:f>$D$781=Sheet2!$C$3</xm:f>
            <x14:dxf>
              <fill>
                <patternFill>
                  <bgColor theme="1" tint="0.499984740745262"/>
                </patternFill>
              </fill>
            </x14:dxf>
          </x14:cfRule>
          <xm:sqref>I784:I788</xm:sqref>
        </x14:conditionalFormatting>
        <x14:conditionalFormatting xmlns:xm="http://schemas.microsoft.com/office/excel/2006/main">
          <x14:cfRule type="expression" priority="3668" id="{96BDAA4A-E3A6-468A-9872-3CF0B6F473C9}">
            <xm:f>$D$793=Sheet2!$C$3</xm:f>
            <x14:dxf>
              <fill>
                <patternFill>
                  <bgColor theme="1" tint="0.499984740745262"/>
                </patternFill>
              </fill>
            </x14:dxf>
          </x14:cfRule>
          <xm:sqref>I793</xm:sqref>
        </x14:conditionalFormatting>
        <x14:conditionalFormatting xmlns:xm="http://schemas.microsoft.com/office/excel/2006/main">
          <x14:cfRule type="expression" priority="3679" id="{BA8CE87A-55CC-4528-AB01-25C50E31149E}">
            <xm:f>$D$793=Sheet2!$C$3</xm:f>
            <x14:dxf>
              <fill>
                <patternFill>
                  <bgColor theme="1" tint="0.499984740745262"/>
                </patternFill>
              </fill>
            </x14:dxf>
          </x14:cfRule>
          <xm:sqref>I796:I800</xm:sqref>
        </x14:conditionalFormatting>
        <x14:conditionalFormatting xmlns:xm="http://schemas.microsoft.com/office/excel/2006/main">
          <x14:cfRule type="expression" priority="3647" id="{2E273473-1ADE-43E1-BDF5-C3762F102EBB}">
            <xm:f>$D$805=Sheet2!$C$3</xm:f>
            <x14:dxf>
              <fill>
                <patternFill>
                  <bgColor theme="1" tint="0.499984740745262"/>
                </patternFill>
              </fill>
            </x14:dxf>
          </x14:cfRule>
          <xm:sqref>I805</xm:sqref>
        </x14:conditionalFormatting>
        <x14:conditionalFormatting xmlns:xm="http://schemas.microsoft.com/office/excel/2006/main">
          <x14:cfRule type="expression" priority="3658" id="{9975CDC5-25B3-46F0-A564-3995FC3DE6A5}">
            <xm:f>$D$805=Sheet2!$C$3</xm:f>
            <x14:dxf>
              <fill>
                <patternFill>
                  <bgColor theme="1" tint="0.499984740745262"/>
                </patternFill>
              </fill>
            </x14:dxf>
          </x14:cfRule>
          <xm:sqref>I808:I812</xm:sqref>
        </x14:conditionalFormatting>
        <x14:conditionalFormatting xmlns:xm="http://schemas.microsoft.com/office/excel/2006/main">
          <x14:cfRule type="expression" priority="3626" id="{A4F433D6-A92D-43F9-A27D-BB10A72C8C80}">
            <xm:f>$D$817=Sheet2!$C$3</xm:f>
            <x14:dxf>
              <fill>
                <patternFill>
                  <bgColor theme="1" tint="0.499984740745262"/>
                </patternFill>
              </fill>
            </x14:dxf>
          </x14:cfRule>
          <xm:sqref>I817</xm:sqref>
        </x14:conditionalFormatting>
        <x14:conditionalFormatting xmlns:xm="http://schemas.microsoft.com/office/excel/2006/main">
          <x14:cfRule type="expression" priority="3637" id="{D8C215C1-F4A5-4B88-894D-8AAD3481C424}">
            <xm:f>$D$817=Sheet2!$C$3</xm:f>
            <x14:dxf>
              <fill>
                <patternFill>
                  <bgColor theme="1" tint="0.499984740745262"/>
                </patternFill>
              </fill>
            </x14:dxf>
          </x14:cfRule>
          <xm:sqref>I820:I824</xm:sqref>
        </x14:conditionalFormatting>
        <x14:conditionalFormatting xmlns:xm="http://schemas.microsoft.com/office/excel/2006/main">
          <x14:cfRule type="expression" priority="3605" id="{977275A8-EAD0-4B4F-9245-5F199B8169D3}">
            <xm:f>$D$828=Sheet2!$C$3</xm:f>
            <x14:dxf>
              <fill>
                <patternFill>
                  <bgColor theme="1" tint="0.499984740745262"/>
                </patternFill>
              </fill>
            </x14:dxf>
          </x14:cfRule>
          <xm:sqref>I828</xm:sqref>
        </x14:conditionalFormatting>
        <x14:conditionalFormatting xmlns:xm="http://schemas.microsoft.com/office/excel/2006/main">
          <x14:cfRule type="expression" priority="3616" id="{BE03828F-A221-4663-84BF-AF28CD23B14D}">
            <xm:f>$D$828=Sheet2!$C$3</xm:f>
            <x14:dxf>
              <fill>
                <patternFill>
                  <bgColor theme="1" tint="0.499984740745262"/>
                </patternFill>
              </fill>
            </x14:dxf>
          </x14:cfRule>
          <xm:sqref>I831:I835</xm:sqref>
        </x14:conditionalFormatting>
        <x14:conditionalFormatting xmlns:xm="http://schemas.microsoft.com/office/excel/2006/main">
          <x14:cfRule type="expression" priority="3584" id="{2A59EDC1-F62A-4737-82E0-985E2D5B28D9}">
            <xm:f>$D$840=Sheet2!$C$3</xm:f>
            <x14:dxf>
              <fill>
                <patternFill>
                  <bgColor theme="1" tint="0.499984740745262"/>
                </patternFill>
              </fill>
            </x14:dxf>
          </x14:cfRule>
          <xm:sqref>I840</xm:sqref>
        </x14:conditionalFormatting>
        <x14:conditionalFormatting xmlns:xm="http://schemas.microsoft.com/office/excel/2006/main">
          <x14:cfRule type="expression" priority="3595" id="{349E8829-6CAF-46C4-8213-CAA1ECBEED4F}">
            <xm:f>$D$840=Sheet2!$C$3</xm:f>
            <x14:dxf>
              <fill>
                <patternFill>
                  <bgColor theme="1" tint="0.499984740745262"/>
                </patternFill>
              </fill>
            </x14:dxf>
          </x14:cfRule>
          <xm:sqref>I843:I847</xm:sqref>
        </x14:conditionalFormatting>
        <x14:conditionalFormatting xmlns:xm="http://schemas.microsoft.com/office/excel/2006/main">
          <x14:cfRule type="expression" priority="3563" id="{2A907886-312B-4C7A-87E9-E02DB2A15378}">
            <xm:f>$D$852=Sheet2!$C$3</xm:f>
            <x14:dxf>
              <fill>
                <patternFill>
                  <bgColor theme="1" tint="0.499984740745262"/>
                </patternFill>
              </fill>
            </x14:dxf>
          </x14:cfRule>
          <xm:sqref>I852</xm:sqref>
        </x14:conditionalFormatting>
        <x14:conditionalFormatting xmlns:xm="http://schemas.microsoft.com/office/excel/2006/main">
          <x14:cfRule type="expression" priority="3574" id="{35596CD6-2639-4AE6-B0A3-5278A9499BFE}">
            <xm:f>$D$852=Sheet2!$C$3</xm:f>
            <x14:dxf>
              <fill>
                <patternFill>
                  <bgColor theme="1" tint="0.499984740745262"/>
                </patternFill>
              </fill>
            </x14:dxf>
          </x14:cfRule>
          <xm:sqref>I855:I859</xm:sqref>
        </x14:conditionalFormatting>
        <x14:conditionalFormatting xmlns:xm="http://schemas.microsoft.com/office/excel/2006/main">
          <x14:cfRule type="expression" priority="3206" id="{80DA3BAC-BF39-43A4-AD8E-C4988C7C1DA4}">
            <xm:f>$D$865=Sheet2!$C$3</xm:f>
            <x14:dxf>
              <fill>
                <patternFill>
                  <bgColor theme="1" tint="0.499984740745262"/>
                </patternFill>
              </fill>
            </x14:dxf>
          </x14:cfRule>
          <xm:sqref>I865</xm:sqref>
        </x14:conditionalFormatting>
        <x14:conditionalFormatting xmlns:xm="http://schemas.microsoft.com/office/excel/2006/main">
          <x14:cfRule type="expression" priority="3217" id="{276C56D0-497B-4535-89FD-122EAE3EE0FB}">
            <xm:f>Sheet2!$C$3=$D$865</xm:f>
            <x14:dxf>
              <fill>
                <patternFill>
                  <bgColor theme="1" tint="0.499984740745262"/>
                </patternFill>
              </fill>
            </x14:dxf>
          </x14:cfRule>
          <xm:sqref>I868:I872</xm:sqref>
        </x14:conditionalFormatting>
        <x14:conditionalFormatting xmlns:xm="http://schemas.microsoft.com/office/excel/2006/main">
          <x14:cfRule type="expression" priority="3185" id="{B052B79B-CBB8-4252-A915-274504F960F9}">
            <xm:f>$D$877=Sheet2!$C$3</xm:f>
            <x14:dxf>
              <fill>
                <patternFill>
                  <bgColor theme="1" tint="0.499984740745262"/>
                </patternFill>
              </fill>
            </x14:dxf>
          </x14:cfRule>
          <xm:sqref>I877</xm:sqref>
        </x14:conditionalFormatting>
        <x14:conditionalFormatting xmlns:xm="http://schemas.microsoft.com/office/excel/2006/main">
          <x14:cfRule type="expression" priority="3196" id="{E98AE463-1D2A-4A7E-84EE-59262413ED3C}">
            <xm:f>$D$877=Sheet2!$C$3</xm:f>
            <x14:dxf>
              <fill>
                <patternFill>
                  <bgColor theme="1" tint="0.499984740745262"/>
                </patternFill>
              </fill>
            </x14:dxf>
          </x14:cfRule>
          <xm:sqref>I880:I884</xm:sqref>
        </x14:conditionalFormatting>
        <x14:conditionalFormatting xmlns:xm="http://schemas.microsoft.com/office/excel/2006/main">
          <x14:cfRule type="expression" priority="3164" id="{775B5A30-92D5-4FE3-A5D9-28B8B55460D8}">
            <xm:f>$D$889=Sheet2!$C$3</xm:f>
            <x14:dxf>
              <fill>
                <patternFill>
                  <bgColor theme="1" tint="0.499984740745262"/>
                </patternFill>
              </fill>
            </x14:dxf>
          </x14:cfRule>
          <xm:sqref>I889</xm:sqref>
        </x14:conditionalFormatting>
        <x14:conditionalFormatting xmlns:xm="http://schemas.microsoft.com/office/excel/2006/main">
          <x14:cfRule type="expression" priority="3175" id="{460B7964-ED8F-4660-BD4B-B10EF94C0251}">
            <xm:f>$D$889=Sheet2!$C$3</xm:f>
            <x14:dxf>
              <fill>
                <patternFill>
                  <bgColor theme="1" tint="0.499984740745262"/>
                </patternFill>
              </fill>
            </x14:dxf>
          </x14:cfRule>
          <xm:sqref>I892:I896</xm:sqref>
        </x14:conditionalFormatting>
        <x14:conditionalFormatting xmlns:xm="http://schemas.microsoft.com/office/excel/2006/main">
          <x14:cfRule type="expression" priority="3143" id="{525BB366-9DE6-4653-8097-64FFA73B6A12}">
            <xm:f>$D$901=Sheet2!$C$3</xm:f>
            <x14:dxf>
              <fill>
                <patternFill>
                  <bgColor theme="1" tint="0.499984740745262"/>
                </patternFill>
              </fill>
            </x14:dxf>
          </x14:cfRule>
          <xm:sqref>I901</xm:sqref>
        </x14:conditionalFormatting>
        <x14:conditionalFormatting xmlns:xm="http://schemas.microsoft.com/office/excel/2006/main">
          <x14:cfRule type="expression" priority="3154" id="{45B0AD4D-F614-4133-BEA5-306E201EDAC6}">
            <xm:f>$D$901=Sheet2!$C$3</xm:f>
            <x14:dxf>
              <fill>
                <patternFill>
                  <bgColor theme="1" tint="0.499984740745262"/>
                </patternFill>
              </fill>
            </x14:dxf>
          </x14:cfRule>
          <xm:sqref>I904:I908</xm:sqref>
        </x14:conditionalFormatting>
        <x14:conditionalFormatting xmlns:xm="http://schemas.microsoft.com/office/excel/2006/main">
          <x14:cfRule type="expression" priority="3122" id="{DADA4E04-9485-4211-9D27-8296AAC677FD}">
            <xm:f>$D$913=Sheet2!$C$3</xm:f>
            <x14:dxf>
              <fill>
                <patternFill>
                  <bgColor theme="1" tint="0.499984740745262"/>
                </patternFill>
              </fill>
            </x14:dxf>
          </x14:cfRule>
          <xm:sqref>I913</xm:sqref>
        </x14:conditionalFormatting>
        <x14:conditionalFormatting xmlns:xm="http://schemas.microsoft.com/office/excel/2006/main">
          <x14:cfRule type="expression" priority="3133" id="{6B1B0F96-BC2F-4E39-9802-3D6BAF90F4D7}">
            <xm:f>$D$913=Sheet2!$C$3</xm:f>
            <x14:dxf>
              <fill>
                <patternFill>
                  <bgColor theme="1" tint="0.499984740745262"/>
                </patternFill>
              </fill>
            </x14:dxf>
          </x14:cfRule>
          <xm:sqref>I916:I920</xm:sqref>
        </x14:conditionalFormatting>
        <x14:conditionalFormatting xmlns:xm="http://schemas.microsoft.com/office/excel/2006/main">
          <x14:cfRule type="expression" priority="3101" id="{ABEF5A39-AB6A-4E41-B885-0D9D2D474E72}">
            <xm:f>$D$924=Sheet2!$C$3</xm:f>
            <x14:dxf>
              <fill>
                <patternFill>
                  <bgColor theme="1" tint="0.499984740745262"/>
                </patternFill>
              </fill>
            </x14:dxf>
          </x14:cfRule>
          <xm:sqref>I924</xm:sqref>
        </x14:conditionalFormatting>
        <x14:conditionalFormatting xmlns:xm="http://schemas.microsoft.com/office/excel/2006/main">
          <x14:cfRule type="expression" priority="3112" id="{B8A59F08-DE62-41A6-852A-7A5D355244A7}">
            <xm:f>$D$924=Sheet2!$C$3</xm:f>
            <x14:dxf>
              <fill>
                <patternFill>
                  <bgColor theme="1" tint="0.499984740745262"/>
                </patternFill>
              </fill>
            </x14:dxf>
          </x14:cfRule>
          <xm:sqref>I927:I931</xm:sqref>
        </x14:conditionalFormatting>
        <x14:conditionalFormatting xmlns:xm="http://schemas.microsoft.com/office/excel/2006/main">
          <x14:cfRule type="expression" priority="2420" id="{F9503C07-BB59-44A9-8BC8-4ED24B0EA7C6}">
            <xm:f>$D$937=Sheet2!$C$3</xm:f>
            <x14:dxf>
              <fill>
                <patternFill>
                  <bgColor theme="1" tint="0.499984740745262"/>
                </patternFill>
              </fill>
            </x14:dxf>
          </x14:cfRule>
          <xm:sqref>I937</xm:sqref>
        </x14:conditionalFormatting>
        <x14:conditionalFormatting xmlns:xm="http://schemas.microsoft.com/office/excel/2006/main">
          <x14:cfRule type="expression" priority="2410" id="{73C232FC-442C-489B-B081-B7CD4543453A}">
            <xm:f>$D$937=Sheet2!$C$3</xm:f>
            <x14:dxf>
              <fill>
                <patternFill>
                  <bgColor theme="1" tint="0.499984740745262"/>
                </patternFill>
              </fill>
            </x14:dxf>
          </x14:cfRule>
          <xm:sqref>I940:I944</xm:sqref>
        </x14:conditionalFormatting>
        <x14:conditionalFormatting xmlns:xm="http://schemas.microsoft.com/office/excel/2006/main">
          <x14:cfRule type="expression" priority="2399" id="{AA2617F6-A4C5-48BC-A15B-EFC20441057B}">
            <xm:f>$D$949=Sheet2!$C$3</xm:f>
            <x14:dxf>
              <fill>
                <patternFill>
                  <bgColor theme="1" tint="0.499984740745262"/>
                </patternFill>
              </fill>
            </x14:dxf>
          </x14:cfRule>
          <xm:sqref>I949</xm:sqref>
        </x14:conditionalFormatting>
        <x14:conditionalFormatting xmlns:xm="http://schemas.microsoft.com/office/excel/2006/main">
          <x14:cfRule type="expression" priority="2389" id="{1F314916-FCA4-4EC3-909D-933D630C23CF}">
            <xm:f>$D$949=Sheet2!$C$3</xm:f>
            <x14:dxf>
              <fill>
                <patternFill>
                  <bgColor theme="1" tint="0.499984740745262"/>
                </patternFill>
              </fill>
            </x14:dxf>
          </x14:cfRule>
          <xm:sqref>I952:I956</xm:sqref>
        </x14:conditionalFormatting>
        <x14:conditionalFormatting xmlns:xm="http://schemas.microsoft.com/office/excel/2006/main">
          <x14:cfRule type="expression" priority="2378" id="{23AFEDAD-6149-4EB5-8E6B-09A62DB7FEBE}">
            <xm:f>$D$961=Sheet2!$C$3</xm:f>
            <x14:dxf>
              <fill>
                <patternFill>
                  <bgColor theme="1" tint="0.499984740745262"/>
                </patternFill>
              </fill>
            </x14:dxf>
          </x14:cfRule>
          <xm:sqref>I961</xm:sqref>
        </x14:conditionalFormatting>
        <x14:conditionalFormatting xmlns:xm="http://schemas.microsoft.com/office/excel/2006/main">
          <x14:cfRule type="expression" priority="2368" id="{F6582BDA-AA4E-485A-A52E-73C2095302FB}">
            <xm:f>$D$961=Sheet2!$C$3</xm:f>
            <x14:dxf>
              <fill>
                <patternFill>
                  <bgColor theme="1" tint="0.499984740745262"/>
                </patternFill>
              </fill>
            </x14:dxf>
          </x14:cfRule>
          <xm:sqref>I964:I968</xm:sqref>
        </x14:conditionalFormatting>
        <x14:conditionalFormatting xmlns:xm="http://schemas.microsoft.com/office/excel/2006/main">
          <x14:cfRule type="expression" priority="2357" id="{B54956C2-3995-4DAE-8DCE-B91D097049AC}">
            <xm:f>$D$973=Sheet2!$C$3</xm:f>
            <x14:dxf>
              <fill>
                <patternFill>
                  <bgColor theme="1" tint="0.499984740745262"/>
                </patternFill>
              </fill>
            </x14:dxf>
          </x14:cfRule>
          <xm:sqref>I973</xm:sqref>
        </x14:conditionalFormatting>
        <x14:conditionalFormatting xmlns:xm="http://schemas.microsoft.com/office/excel/2006/main">
          <x14:cfRule type="expression" priority="2347" id="{3EDA06DB-F827-4C80-BA34-FA69045DE1F3}">
            <xm:f>$D$973=Sheet2!$C$3</xm:f>
            <x14:dxf>
              <fill>
                <patternFill>
                  <bgColor theme="1" tint="0.499984740745262"/>
                </patternFill>
              </fill>
            </x14:dxf>
          </x14:cfRule>
          <xm:sqref>I976:I980</xm:sqref>
        </x14:conditionalFormatting>
        <x14:conditionalFormatting xmlns:xm="http://schemas.microsoft.com/office/excel/2006/main">
          <x14:cfRule type="expression" priority="2336" id="{338C592D-C3A4-44EE-85AD-C84966EA0670}">
            <xm:f>$D$985=Sheet2!$C$3</xm:f>
            <x14:dxf>
              <fill>
                <patternFill>
                  <bgColor theme="1" tint="0.499984740745262"/>
                </patternFill>
              </fill>
            </x14:dxf>
          </x14:cfRule>
          <xm:sqref>I985</xm:sqref>
        </x14:conditionalFormatting>
        <x14:conditionalFormatting xmlns:xm="http://schemas.microsoft.com/office/excel/2006/main">
          <x14:cfRule type="expression" priority="2326" id="{E327FE9D-BED7-47BB-A020-E99C76D92BE3}">
            <xm:f>$D$985=Sheet2!$C$3</xm:f>
            <x14:dxf>
              <fill>
                <patternFill>
                  <bgColor theme="1" tint="0.499984740745262"/>
                </patternFill>
              </fill>
            </x14:dxf>
          </x14:cfRule>
          <xm:sqref>I988:I992</xm:sqref>
        </x14:conditionalFormatting>
        <x14:conditionalFormatting xmlns:xm="http://schemas.microsoft.com/office/excel/2006/main">
          <x14:cfRule type="expression" priority="2315" id="{685C3CAE-C86D-4368-A95A-4E2A24CBF4D0}">
            <xm:f>$D$996=Sheet2!$C$3</xm:f>
            <x14:dxf>
              <fill>
                <patternFill>
                  <bgColor theme="1" tint="0.499984740745262"/>
                </patternFill>
              </fill>
            </x14:dxf>
          </x14:cfRule>
          <xm:sqref>I996</xm:sqref>
        </x14:conditionalFormatting>
        <x14:conditionalFormatting xmlns:xm="http://schemas.microsoft.com/office/excel/2006/main">
          <x14:cfRule type="expression" priority="2305" id="{BFACE3DA-990B-4038-A2DF-D35658210A5C}">
            <xm:f>$D$996=Sheet2!$C$3</xm:f>
            <x14:dxf>
              <fill>
                <patternFill>
                  <bgColor theme="1" tint="0.499984740745262"/>
                </patternFill>
              </fill>
            </x14:dxf>
          </x14:cfRule>
          <xm:sqref>I999:I1003</xm:sqref>
        </x14:conditionalFormatting>
        <x14:conditionalFormatting xmlns:xm="http://schemas.microsoft.com/office/excel/2006/main">
          <x14:cfRule type="expression" priority="2282" id="{3BB42AA1-C674-4B7B-A409-CBD3068FA0AA}">
            <xm:f>$D$1007=Sheet2!$C$3</xm:f>
            <x14:dxf>
              <fill>
                <patternFill>
                  <bgColor theme="1" tint="0.499984740745262"/>
                </patternFill>
              </fill>
            </x14:dxf>
          </x14:cfRule>
          <xm:sqref>I1007</xm:sqref>
        </x14:conditionalFormatting>
        <x14:conditionalFormatting xmlns:xm="http://schemas.microsoft.com/office/excel/2006/main">
          <x14:cfRule type="expression" priority="2293" id="{33FC17E1-E453-47CB-AFEA-763BE41B3D1F}">
            <xm:f>$D$1007=Sheet2!$C$3</xm:f>
            <x14:dxf>
              <fill>
                <patternFill>
                  <bgColor theme="1" tint="0.499984740745262"/>
                </patternFill>
              </fill>
            </x14:dxf>
          </x14:cfRule>
          <xm:sqref>I1010:I1014</xm:sqref>
        </x14:conditionalFormatting>
        <x14:conditionalFormatting xmlns:xm="http://schemas.microsoft.com/office/excel/2006/main">
          <x14:cfRule type="expression" priority="2261" id="{DC5D2ADD-CD4E-4825-ABF9-A296B737083D}">
            <xm:f>$D$1019=Sheet2!$C$3</xm:f>
            <x14:dxf>
              <fill>
                <patternFill>
                  <bgColor theme="1" tint="0.499984740745262"/>
                </patternFill>
              </fill>
            </x14:dxf>
          </x14:cfRule>
          <xm:sqref>I1019</xm:sqref>
        </x14:conditionalFormatting>
        <x14:conditionalFormatting xmlns:xm="http://schemas.microsoft.com/office/excel/2006/main">
          <x14:cfRule type="expression" priority="2272" id="{AEA7836F-1AD4-4286-BFCA-D21FAC292D17}">
            <xm:f>$D$1019=Sheet2!$C$3</xm:f>
            <x14:dxf>
              <fill>
                <patternFill>
                  <bgColor theme="1" tint="0.499984740745262"/>
                </patternFill>
              </fill>
            </x14:dxf>
          </x14:cfRule>
          <xm:sqref>I1022:I1026</xm:sqref>
        </x14:conditionalFormatting>
        <x14:conditionalFormatting xmlns:xm="http://schemas.microsoft.com/office/excel/2006/main">
          <x14:cfRule type="expression" priority="2240" id="{C3096D93-717E-4F1C-A27D-808A4AB8A20B}">
            <xm:f>$D$1031=Sheet2!$C$3</xm:f>
            <x14:dxf>
              <fill>
                <patternFill>
                  <bgColor theme="1" tint="0.499984740745262"/>
                </patternFill>
              </fill>
            </x14:dxf>
          </x14:cfRule>
          <xm:sqref>I1031</xm:sqref>
        </x14:conditionalFormatting>
        <x14:conditionalFormatting xmlns:xm="http://schemas.microsoft.com/office/excel/2006/main">
          <x14:cfRule type="expression" priority="2251" id="{A653D771-DD2D-43B7-A3B3-0379FF094FBD}">
            <xm:f>$D$1031=Sheet2!$C$3</xm:f>
            <x14:dxf>
              <fill>
                <patternFill>
                  <bgColor theme="1" tint="0.499984740745262"/>
                </patternFill>
              </fill>
            </x14:dxf>
          </x14:cfRule>
          <xm:sqref>I1034:I1038</xm:sqref>
        </x14:conditionalFormatting>
        <x14:conditionalFormatting xmlns:xm="http://schemas.microsoft.com/office/excel/2006/main">
          <x14:cfRule type="expression" priority="2219" id="{FD0CC979-DBFD-4B73-A0B0-5DFB5D894FE9}">
            <xm:f>$D$1043=Sheet2!$C$3</xm:f>
            <x14:dxf>
              <fill>
                <patternFill>
                  <bgColor theme="1" tint="0.499984740745262"/>
                </patternFill>
              </fill>
            </x14:dxf>
          </x14:cfRule>
          <xm:sqref>I1043</xm:sqref>
        </x14:conditionalFormatting>
        <x14:conditionalFormatting xmlns:xm="http://schemas.microsoft.com/office/excel/2006/main">
          <x14:cfRule type="expression" priority="2230" id="{5741F978-3386-4395-A79A-B92A87B27246}">
            <xm:f>$D$1043=Sheet2!$C$3</xm:f>
            <x14:dxf>
              <fill>
                <patternFill>
                  <bgColor theme="1" tint="0.499984740745262"/>
                </patternFill>
              </fill>
            </x14:dxf>
          </x14:cfRule>
          <xm:sqref>I1046:I1050</xm:sqref>
        </x14:conditionalFormatting>
        <x14:conditionalFormatting xmlns:xm="http://schemas.microsoft.com/office/excel/2006/main">
          <x14:cfRule type="expression" priority="2198" id="{B32D2559-9A06-4636-B67F-ED1FBDA58A54}">
            <xm:f>$D$1056=Sheet2!$C$3</xm:f>
            <x14:dxf>
              <fill>
                <patternFill>
                  <bgColor theme="1" tint="0.499984740745262"/>
                </patternFill>
              </fill>
            </x14:dxf>
          </x14:cfRule>
          <xm:sqref>I1056</xm:sqref>
        </x14:conditionalFormatting>
        <x14:conditionalFormatting xmlns:xm="http://schemas.microsoft.com/office/excel/2006/main">
          <x14:cfRule type="expression" priority="2209" id="{2819C68D-BE34-439B-9F59-CBCD020E6B6C}">
            <xm:f>$D$1056=Sheet2!$C$3</xm:f>
            <x14:dxf>
              <fill>
                <patternFill>
                  <bgColor theme="1" tint="0.499984740745262"/>
                </patternFill>
              </fill>
            </x14:dxf>
          </x14:cfRule>
          <xm:sqref>I1059:I1063</xm:sqref>
        </x14:conditionalFormatting>
        <x14:conditionalFormatting xmlns:xm="http://schemas.microsoft.com/office/excel/2006/main">
          <x14:cfRule type="expression" priority="2177" id="{D7B15B3F-DB50-4F2E-A490-9A93EC2D1E0A}">
            <xm:f>$D$1067=Sheet2!$C$3</xm:f>
            <x14:dxf>
              <fill>
                <patternFill>
                  <bgColor theme="1" tint="0.499984740745262"/>
                </patternFill>
              </fill>
            </x14:dxf>
          </x14:cfRule>
          <xm:sqref>I1067</xm:sqref>
        </x14:conditionalFormatting>
        <x14:conditionalFormatting xmlns:xm="http://schemas.microsoft.com/office/excel/2006/main">
          <x14:cfRule type="expression" priority="2188" id="{F9B90F82-DC95-4CAD-865C-850D61EC6F68}">
            <xm:f>$D$1067=Sheet2!$C$3</xm:f>
            <x14:dxf>
              <fill>
                <patternFill>
                  <bgColor theme="1" tint="0.499984740745262"/>
                </patternFill>
              </fill>
            </x14:dxf>
          </x14:cfRule>
          <xm:sqref>I1070:I1074</xm:sqref>
        </x14:conditionalFormatting>
        <x14:conditionalFormatting xmlns:xm="http://schemas.microsoft.com/office/excel/2006/main">
          <x14:cfRule type="expression" priority="1365" id="{FBD9E3CC-B966-44C1-9AC6-21662782B28E}">
            <xm:f>$D$1078=Sheet2!$C$3</xm:f>
            <x14:dxf>
              <fill>
                <patternFill>
                  <bgColor theme="1" tint="0.499984740745262"/>
                </patternFill>
              </fill>
            </x14:dxf>
          </x14:cfRule>
          <xm:sqref>I1078</xm:sqref>
        </x14:conditionalFormatting>
        <x14:conditionalFormatting xmlns:xm="http://schemas.microsoft.com/office/excel/2006/main">
          <x14:cfRule type="expression" priority="1376" id="{5B1CA50F-F1EA-4F8C-BA13-9F701ACA5D74}">
            <xm:f>$D$1078=Sheet2!$C$3</xm:f>
            <x14:dxf>
              <fill>
                <patternFill>
                  <bgColor theme="1" tint="0.499984740745262"/>
                </patternFill>
              </fill>
            </x14:dxf>
          </x14:cfRule>
          <xm:sqref>I1081:I1085</xm:sqref>
        </x14:conditionalFormatting>
        <x14:conditionalFormatting xmlns:xm="http://schemas.microsoft.com/office/excel/2006/main">
          <x14:cfRule type="expression" priority="1344" id="{DAE979F5-4370-4162-8EFC-1492CBBEC792}">
            <xm:f>$D$1089=Sheet2!$C$3</xm:f>
            <x14:dxf>
              <fill>
                <patternFill>
                  <bgColor theme="1" tint="0.499984740745262"/>
                </patternFill>
              </fill>
            </x14:dxf>
          </x14:cfRule>
          <xm:sqref>I1089</xm:sqref>
        </x14:conditionalFormatting>
        <x14:conditionalFormatting xmlns:xm="http://schemas.microsoft.com/office/excel/2006/main">
          <x14:cfRule type="expression" priority="1355" id="{139C2E1F-98A9-44E8-805C-29C932D3CA6B}">
            <xm:f>$D$1089=Sheet2!$C$3</xm:f>
            <x14:dxf>
              <fill>
                <patternFill>
                  <bgColor theme="1" tint="0.499984740745262"/>
                </patternFill>
              </fill>
            </x14:dxf>
          </x14:cfRule>
          <xm:sqref>I1092:I1096</xm:sqref>
        </x14:conditionalFormatting>
        <x14:conditionalFormatting xmlns:xm="http://schemas.microsoft.com/office/excel/2006/main">
          <x14:cfRule type="expression" priority="1323" id="{38F43941-0591-409E-AE13-F27005F459FD}">
            <xm:f>$D$1100=Sheet2!$C$3</xm:f>
            <x14:dxf>
              <fill>
                <patternFill>
                  <bgColor theme="1" tint="0.499984740745262"/>
                </patternFill>
              </fill>
            </x14:dxf>
          </x14:cfRule>
          <xm:sqref>I1100</xm:sqref>
        </x14:conditionalFormatting>
        <x14:conditionalFormatting xmlns:xm="http://schemas.microsoft.com/office/excel/2006/main">
          <x14:cfRule type="expression" priority="1334" id="{3C2E6396-8AED-4F87-91E2-9A6A7D47E224}">
            <xm:f>$D$1100=Sheet2!$C$3</xm:f>
            <x14:dxf>
              <fill>
                <patternFill>
                  <bgColor theme="1" tint="0.499984740745262"/>
                </patternFill>
              </fill>
            </x14:dxf>
          </x14:cfRule>
          <xm:sqref>I1103:I1107</xm:sqref>
        </x14:conditionalFormatting>
        <x14:conditionalFormatting xmlns:xm="http://schemas.microsoft.com/office/excel/2006/main">
          <x14:cfRule type="expression" priority="1302" id="{E4F1B070-91A2-4121-AC90-9902EBE5B384}">
            <xm:f>$D$1111=Sheet2!$C$3</xm:f>
            <x14:dxf>
              <fill>
                <patternFill>
                  <bgColor theme="1" tint="0.499984740745262"/>
                </patternFill>
              </fill>
            </x14:dxf>
          </x14:cfRule>
          <xm:sqref>I1111</xm:sqref>
        </x14:conditionalFormatting>
        <x14:conditionalFormatting xmlns:xm="http://schemas.microsoft.com/office/excel/2006/main">
          <x14:cfRule type="expression" priority="1313" id="{E3871590-E007-4204-8C11-AEC715DDA534}">
            <xm:f>$D$1111=Sheet2!$C$3</xm:f>
            <x14:dxf>
              <fill>
                <patternFill>
                  <bgColor theme="1" tint="0.499984740745262"/>
                </patternFill>
              </fill>
            </x14:dxf>
          </x14:cfRule>
          <xm:sqref>I1114:I1118</xm:sqref>
        </x14:conditionalFormatting>
        <x14:conditionalFormatting xmlns:xm="http://schemas.microsoft.com/office/excel/2006/main">
          <x14:cfRule type="expression" priority="1293" id="{415EEC8A-BC9B-46F8-9A73-83031E0D4D63}">
            <xm:f>$D$1122=Sheet2!$C$3</xm:f>
            <x14:dxf>
              <fill>
                <patternFill>
                  <bgColor theme="1" tint="0.499984740745262"/>
                </patternFill>
              </fill>
            </x14:dxf>
          </x14:cfRule>
          <xm:sqref>I1122</xm:sqref>
        </x14:conditionalFormatting>
        <x14:conditionalFormatting xmlns:xm="http://schemas.microsoft.com/office/excel/2006/main">
          <x14:cfRule type="expression" priority="1283" id="{A09BDDE7-1B30-47D2-8367-B44D16DD6027}">
            <xm:f>$D$1122=Sheet2!$C$3</xm:f>
            <x14:dxf>
              <fill>
                <patternFill>
                  <bgColor theme="1" tint="0.499984740745262"/>
                </patternFill>
              </fill>
            </x14:dxf>
          </x14:cfRule>
          <xm:sqref>I1125:I1129</xm:sqref>
        </x14:conditionalFormatting>
        <x14:conditionalFormatting xmlns:xm="http://schemas.microsoft.com/office/excel/2006/main">
          <x14:cfRule type="expression" priority="1260" id="{BCC85C79-2C6F-40C0-9343-D47BB3B29DCA}">
            <xm:f>$D$1133=Sheet2!$C$3</xm:f>
            <x14:dxf>
              <fill>
                <patternFill>
                  <bgColor theme="1" tint="0.499984740745262"/>
                </patternFill>
              </fill>
            </x14:dxf>
          </x14:cfRule>
          <xm:sqref>I1133</xm:sqref>
        </x14:conditionalFormatting>
        <x14:conditionalFormatting xmlns:xm="http://schemas.microsoft.com/office/excel/2006/main">
          <x14:cfRule type="expression" priority="1271" id="{D8005AA5-10A7-4FB7-A8CE-2483185BCC83}">
            <xm:f>$D$1133=Sheet2!$C$3</xm:f>
            <x14:dxf>
              <fill>
                <patternFill>
                  <bgColor theme="1" tint="0.499984740745262"/>
                </patternFill>
              </fill>
            </x14:dxf>
          </x14:cfRule>
          <xm:sqref>I1136:I1140</xm:sqref>
        </x14:conditionalFormatting>
        <x14:conditionalFormatting xmlns:xm="http://schemas.microsoft.com/office/excel/2006/main">
          <x14:cfRule type="expression" priority="1239" id="{5D4DD51F-E2EC-47DF-A0C7-8E19B3B4A7B0}">
            <xm:f>$D$1144=Sheet2!$C$3</xm:f>
            <x14:dxf>
              <fill>
                <patternFill>
                  <bgColor theme="1" tint="0.499984740745262"/>
                </patternFill>
              </fill>
            </x14:dxf>
          </x14:cfRule>
          <xm:sqref>I1144</xm:sqref>
        </x14:conditionalFormatting>
        <x14:conditionalFormatting xmlns:xm="http://schemas.microsoft.com/office/excel/2006/main">
          <x14:cfRule type="expression" priority="1250" id="{807AA6B1-33B5-4AEF-BF0C-19200DECBF22}">
            <xm:f>$D$1144=Sheet2!$C$3</xm:f>
            <x14:dxf>
              <fill>
                <patternFill>
                  <bgColor theme="1" tint="0.499984740745262"/>
                </patternFill>
              </fill>
            </x14:dxf>
          </x14:cfRule>
          <xm:sqref>I1147:I1151</xm:sqref>
        </x14:conditionalFormatting>
        <x14:conditionalFormatting xmlns:xm="http://schemas.microsoft.com/office/excel/2006/main">
          <x14:cfRule type="expression" priority="1230" id="{14593D44-1DDE-4EAE-9715-FBC85D563F75}">
            <xm:f>$D$1155=Sheet2!$C$3</xm:f>
            <x14:dxf>
              <fill>
                <patternFill>
                  <bgColor theme="1" tint="0.499984740745262"/>
                </patternFill>
              </fill>
            </x14:dxf>
          </x14:cfRule>
          <xm:sqref>I1155</xm:sqref>
        </x14:conditionalFormatting>
        <x14:conditionalFormatting xmlns:xm="http://schemas.microsoft.com/office/excel/2006/main">
          <x14:cfRule type="expression" priority="1220" id="{AB1DFC41-B779-4221-B113-AE9793341661}">
            <xm:f>$D$1155=Sheet2!$C$3</xm:f>
            <x14:dxf>
              <fill>
                <patternFill>
                  <bgColor theme="1" tint="0.499984740745262"/>
                </patternFill>
              </fill>
            </x14:dxf>
          </x14:cfRule>
          <xm:sqref>I1158:I1162</xm:sqref>
        </x14:conditionalFormatting>
        <x14:conditionalFormatting xmlns:xm="http://schemas.microsoft.com/office/excel/2006/main">
          <x14:cfRule type="expression" priority="1197" id="{EE4E0F8B-EADF-4389-9B53-0F45D4749F25}">
            <xm:f>$D$1168=Sheet2!$C$3</xm:f>
            <x14:dxf>
              <fill>
                <patternFill>
                  <bgColor theme="1" tint="0.499984740745262"/>
                </patternFill>
              </fill>
            </x14:dxf>
          </x14:cfRule>
          <xm:sqref>I1168</xm:sqref>
        </x14:conditionalFormatting>
        <x14:conditionalFormatting xmlns:xm="http://schemas.microsoft.com/office/excel/2006/main">
          <x14:cfRule type="expression" priority="1208" id="{F6E22DD2-934D-4E58-AD03-9A84D7F5FA2C}">
            <xm:f>$D$1168=Sheet2!$C$3</xm:f>
            <x14:dxf>
              <fill>
                <patternFill>
                  <bgColor theme="1" tint="0.499984740745262"/>
                </patternFill>
              </fill>
            </x14:dxf>
          </x14:cfRule>
          <xm:sqref>I1171:I1175</xm:sqref>
        </x14:conditionalFormatting>
        <x14:conditionalFormatting xmlns:xm="http://schemas.microsoft.com/office/excel/2006/main">
          <x14:cfRule type="expression" priority="7" id="{5D1587C6-1108-4CB8-AE55-68144559D4B4}">
            <xm:f>$D$1179=Sheet2!$C$3</xm:f>
            <x14:dxf>
              <fill>
                <patternFill>
                  <bgColor theme="1" tint="0.499984740745262"/>
                </patternFill>
              </fill>
            </x14:dxf>
          </x14:cfRule>
          <xm:sqref>I1179</xm:sqref>
        </x14:conditionalFormatting>
        <x14:conditionalFormatting xmlns:xm="http://schemas.microsoft.com/office/excel/2006/main">
          <x14:cfRule type="expression" priority="18" id="{E8AC6A22-3EB6-43D3-9F98-FCD83940ED07}">
            <xm:f>$D$1179=Sheet2!$C$3</xm:f>
            <x14:dxf>
              <fill>
                <patternFill>
                  <bgColor theme="1" tint="0.499984740745262"/>
                </patternFill>
              </fill>
            </x14:dxf>
          </x14:cfRule>
          <xm:sqref>I1182:I1186</xm:sqref>
        </x14:conditionalFormatting>
        <x14:conditionalFormatting xmlns:xm="http://schemas.microsoft.com/office/excel/2006/main">
          <x14:cfRule type="expression" priority="1188" id="{F255962E-41A7-4E95-8C11-E57BB474F641}">
            <xm:f>$D$1190=Sheet2!$C$3</xm:f>
            <x14:dxf>
              <fill>
                <patternFill>
                  <bgColor theme="1" tint="0.499984740745262"/>
                </patternFill>
              </fill>
            </x14:dxf>
          </x14:cfRule>
          <xm:sqref>I1190</xm:sqref>
        </x14:conditionalFormatting>
        <x14:conditionalFormatting xmlns:xm="http://schemas.microsoft.com/office/excel/2006/main">
          <x14:cfRule type="expression" priority="1178" id="{8642DBAB-6248-4080-9742-93824532F74C}">
            <xm:f>$D$1190=Sheet2!$C$3</xm:f>
            <x14:dxf>
              <fill>
                <patternFill>
                  <bgColor theme="1" tint="0.499984740745262"/>
                </patternFill>
              </fill>
            </x14:dxf>
          </x14:cfRule>
          <xm:sqref>I1193:I1197</xm:sqref>
        </x14:conditionalFormatting>
        <x14:conditionalFormatting xmlns:xm="http://schemas.microsoft.com/office/excel/2006/main">
          <x14:cfRule type="expression" priority="1155" id="{0BDA59DE-C04D-4A46-BF2E-79EB7BBD65F6}">
            <xm:f>$D$1201=Sheet2!$C$3</xm:f>
            <x14:dxf>
              <fill>
                <patternFill>
                  <bgColor theme="1" tint="0.499984740745262"/>
                </patternFill>
              </fill>
            </x14:dxf>
          </x14:cfRule>
          <xm:sqref>I1201</xm:sqref>
        </x14:conditionalFormatting>
        <x14:conditionalFormatting xmlns:xm="http://schemas.microsoft.com/office/excel/2006/main">
          <x14:cfRule type="expression" priority="1166" id="{E2AD57C4-4E26-4D73-A149-FCF54DCCB9D7}">
            <xm:f>$D$1201=Sheet2!$C$3</xm:f>
            <x14:dxf>
              <fill>
                <patternFill>
                  <bgColor theme="1" tint="0.499984740745262"/>
                </patternFill>
              </fill>
            </x14:dxf>
          </x14:cfRule>
          <xm:sqref>I1204:I1208</xm:sqref>
        </x14:conditionalFormatting>
        <x14:conditionalFormatting xmlns:xm="http://schemas.microsoft.com/office/excel/2006/main">
          <x14:cfRule type="expression" priority="450" id="{D449EDB8-D79C-4E00-B2D2-0EBD73121BA9}">
            <xm:f>$D$1214=Sheet2!$C$3</xm:f>
            <x14:dxf>
              <fill>
                <patternFill>
                  <bgColor theme="1" tint="0.499984740745262"/>
                </patternFill>
              </fill>
            </x14:dxf>
          </x14:cfRule>
          <xm:sqref>I1214</xm:sqref>
        </x14:conditionalFormatting>
        <x14:conditionalFormatting xmlns:xm="http://schemas.microsoft.com/office/excel/2006/main">
          <x14:cfRule type="expression" priority="461" id="{198417F7-4E29-4E65-B364-690E24616AAC}">
            <xm:f>$D$1214=Sheet2!$C$3</xm:f>
            <x14:dxf>
              <fill>
                <patternFill>
                  <bgColor theme="1" tint="0.499984740745262"/>
                </patternFill>
              </fill>
            </x14:dxf>
          </x14:cfRule>
          <xm:sqref>I1217:I1221</xm:sqref>
        </x14:conditionalFormatting>
        <x14:conditionalFormatting xmlns:xm="http://schemas.microsoft.com/office/excel/2006/main">
          <x14:cfRule type="expression" priority="441" id="{84C99DF3-076B-4B98-A2F8-46ED9C53F2F2}">
            <xm:f>$D$1225=Sheet2!$C$3</xm:f>
            <x14:dxf>
              <fill>
                <patternFill>
                  <bgColor theme="1" tint="0.499984740745262"/>
                </patternFill>
              </fill>
            </x14:dxf>
          </x14:cfRule>
          <xm:sqref>I1225</xm:sqref>
        </x14:conditionalFormatting>
        <x14:conditionalFormatting xmlns:xm="http://schemas.microsoft.com/office/excel/2006/main">
          <x14:cfRule type="expression" priority="431" id="{4638EEBE-348D-4A9B-82DE-90A960FBF0F8}">
            <xm:f>$D$1225=Sheet2!$C$3</xm:f>
            <x14:dxf>
              <fill>
                <patternFill>
                  <bgColor theme="1" tint="0.499984740745262"/>
                </patternFill>
              </fill>
            </x14:dxf>
          </x14:cfRule>
          <xm:sqref>I1228:I1232</xm:sqref>
        </x14:conditionalFormatting>
        <x14:conditionalFormatting xmlns:xm="http://schemas.microsoft.com/office/excel/2006/main">
          <x14:cfRule type="expression" priority="420" id="{FE5777DE-5D04-4CEC-95F2-EDB9C4356E8F}">
            <xm:f>$D$1236=Sheet2!$C$3</xm:f>
            <x14:dxf>
              <fill>
                <patternFill>
                  <bgColor theme="1" tint="0.499984740745262"/>
                </patternFill>
              </fill>
            </x14:dxf>
          </x14:cfRule>
          <xm:sqref>I1236</xm:sqref>
        </x14:conditionalFormatting>
        <x14:conditionalFormatting xmlns:xm="http://schemas.microsoft.com/office/excel/2006/main">
          <x14:cfRule type="expression" priority="410" id="{2766D93F-A19A-48B7-9DE9-1153EE08C2E5}">
            <xm:f>$D$1236=Sheet2!$C$3</xm:f>
            <x14:dxf>
              <fill>
                <patternFill>
                  <bgColor theme="1" tint="0.499984740745262"/>
                </patternFill>
              </fill>
            </x14:dxf>
          </x14:cfRule>
          <xm:sqref>I1239:I1243</xm:sqref>
        </x14:conditionalFormatting>
        <x14:conditionalFormatting xmlns:xm="http://schemas.microsoft.com/office/excel/2006/main">
          <x14:cfRule type="expression" priority="387" id="{124DE854-CA11-42FE-A03B-E75701E40703}">
            <xm:f>$D$1247=Sheet2!$C$3</xm:f>
            <x14:dxf>
              <fill>
                <patternFill>
                  <bgColor theme="1" tint="0.499984740745262"/>
                </patternFill>
              </fill>
            </x14:dxf>
          </x14:cfRule>
          <xm:sqref>I1247</xm:sqref>
        </x14:conditionalFormatting>
        <x14:conditionalFormatting xmlns:xm="http://schemas.microsoft.com/office/excel/2006/main">
          <x14:cfRule type="expression" priority="398" id="{83D4E5B3-A4C5-4EA2-ADEA-3484D480D0B7}">
            <xm:f>$D$1247=Sheet2!$C$3</xm:f>
            <x14:dxf>
              <fill>
                <patternFill>
                  <bgColor theme="1" tint="0.499984740745262"/>
                </patternFill>
              </fill>
            </x14:dxf>
          </x14:cfRule>
          <xm:sqref>I1250:I1254</xm:sqref>
        </x14:conditionalFormatting>
        <x14:conditionalFormatting xmlns:xm="http://schemas.microsoft.com/office/excel/2006/main">
          <x14:cfRule type="expression" priority="366" id="{5C13746B-30AE-49A8-AB15-416C319A7DD6}">
            <xm:f>$D$1258=Sheet2!$C$3</xm:f>
            <x14:dxf>
              <fill>
                <patternFill>
                  <bgColor theme="1" tint="0.499984740745262"/>
                </patternFill>
              </fill>
            </x14:dxf>
          </x14:cfRule>
          <xm:sqref>I1258</xm:sqref>
        </x14:conditionalFormatting>
        <x14:conditionalFormatting xmlns:xm="http://schemas.microsoft.com/office/excel/2006/main">
          <x14:cfRule type="expression" priority="377" id="{B1A8B1F3-0AC3-4CCF-BD54-BAE4C95CE539}">
            <xm:f>$D$1258=Sheet2!$C$3</xm:f>
            <x14:dxf>
              <fill>
                <patternFill>
                  <bgColor theme="1" tint="0.499984740745262"/>
                </patternFill>
              </fill>
            </x14:dxf>
          </x14:cfRule>
          <xm:sqref>I1261:I1265</xm:sqref>
        </x14:conditionalFormatting>
        <x14:conditionalFormatting xmlns:xm="http://schemas.microsoft.com/office/excel/2006/main">
          <x14:cfRule type="expression" priority="357" id="{26D8501B-1E2C-42F5-B7A9-6BB3DFB07892}">
            <xm:f>$D$1269=Sheet2!$C$3</xm:f>
            <x14:dxf>
              <fill>
                <patternFill>
                  <bgColor theme="1" tint="0.499984740745262"/>
                </patternFill>
              </fill>
            </x14:dxf>
          </x14:cfRule>
          <xm:sqref>I1269</xm:sqref>
        </x14:conditionalFormatting>
        <x14:conditionalFormatting xmlns:xm="http://schemas.microsoft.com/office/excel/2006/main">
          <x14:cfRule type="expression" priority="347" id="{1D77434F-EAEB-452C-8328-4475D0148C38}">
            <xm:f>$D$1269=Sheet2!$C$3</xm:f>
            <x14:dxf>
              <fill>
                <patternFill>
                  <bgColor theme="1" tint="0.499984740745262"/>
                </patternFill>
              </fill>
            </x14:dxf>
          </x14:cfRule>
          <xm:sqref>I1272:I1276</xm:sqref>
        </x14:conditionalFormatting>
        <x14:conditionalFormatting xmlns:xm="http://schemas.microsoft.com/office/excel/2006/main">
          <x14:cfRule type="expression" priority="336" id="{76EBD35A-EB16-401B-86BB-ACBC38E72D86}">
            <xm:f>$D$1280=Sheet2!$C$3</xm:f>
            <x14:dxf>
              <fill>
                <patternFill>
                  <bgColor theme="1" tint="0.499984740745262"/>
                </patternFill>
              </fill>
            </x14:dxf>
          </x14:cfRule>
          <xm:sqref>I1280</xm:sqref>
        </x14:conditionalFormatting>
        <x14:conditionalFormatting xmlns:xm="http://schemas.microsoft.com/office/excel/2006/main">
          <x14:cfRule type="expression" priority="326" id="{F337F811-AE21-4C8B-80FF-33EE9D51A77E}">
            <xm:f>$D$1280=Sheet2!$C$3</xm:f>
            <x14:dxf>
              <fill>
                <patternFill>
                  <bgColor theme="1" tint="0.499984740745262"/>
                </patternFill>
              </fill>
            </x14:dxf>
          </x14:cfRule>
          <xm:sqref>I1283:I1287</xm:sqref>
        </x14:conditionalFormatting>
        <x14:conditionalFormatting xmlns:xm="http://schemas.microsoft.com/office/excel/2006/main">
          <x14:cfRule type="expression" priority="303" id="{74DDA586-6EEB-4A3D-B30D-726BBC0E5C25}">
            <xm:f>$D$1291=Sheet2!$C$3</xm:f>
            <x14:dxf>
              <fill>
                <patternFill>
                  <bgColor theme="1" tint="0.499984740745262"/>
                </patternFill>
              </fill>
            </x14:dxf>
          </x14:cfRule>
          <xm:sqref>I1291</xm:sqref>
        </x14:conditionalFormatting>
        <x14:conditionalFormatting xmlns:xm="http://schemas.microsoft.com/office/excel/2006/main">
          <x14:cfRule type="expression" priority="314" id="{8F4CDE98-0310-46C2-952B-A649B7667BE4}">
            <xm:f>$D$1291=Sheet2!$C$3</xm:f>
            <x14:dxf>
              <fill>
                <patternFill>
                  <bgColor theme="1" tint="0.499984740745262"/>
                </patternFill>
              </fill>
            </x14:dxf>
          </x14:cfRule>
          <xm:sqref>I1294:I1298</xm:sqref>
        </x14:conditionalFormatting>
        <x14:conditionalFormatting xmlns:xm="http://schemas.microsoft.com/office/excel/2006/main">
          <x14:cfRule type="expression" priority="282" id="{70BC2F6B-23B2-4B4E-A3CD-A36166FE9504}">
            <xm:f>$D$1302=Sheet2!$C$3</xm:f>
            <x14:dxf>
              <fill>
                <patternFill>
                  <bgColor theme="1" tint="0.499984740745262"/>
                </patternFill>
              </fill>
            </x14:dxf>
          </x14:cfRule>
          <xm:sqref>I1302</xm:sqref>
        </x14:conditionalFormatting>
        <x14:conditionalFormatting xmlns:xm="http://schemas.microsoft.com/office/excel/2006/main">
          <x14:cfRule type="expression" priority="293" id="{E1D9C08D-CB97-476D-BCC5-76184E1CC858}">
            <xm:f>$D$1302=Sheet2!$C$3</xm:f>
            <x14:dxf>
              <fill>
                <patternFill>
                  <bgColor theme="1" tint="0.499984740745262"/>
                </patternFill>
              </fill>
            </x14:dxf>
          </x14:cfRule>
          <xm:sqref>I1305:I1309</xm:sqref>
        </x14:conditionalFormatting>
        <x14:conditionalFormatting xmlns:xm="http://schemas.microsoft.com/office/excel/2006/main">
          <x14:cfRule type="expression" priority="273" id="{17CC15DD-A54F-4B96-B053-710257C7D5DA}">
            <xm:f>$D$1313=Sheet2!$C$3</xm:f>
            <x14:dxf>
              <fill>
                <patternFill>
                  <bgColor theme="1" tint="0.499984740745262"/>
                </patternFill>
              </fill>
            </x14:dxf>
          </x14:cfRule>
          <xm:sqref>I1313</xm:sqref>
        </x14:conditionalFormatting>
        <x14:conditionalFormatting xmlns:xm="http://schemas.microsoft.com/office/excel/2006/main">
          <x14:cfRule type="expression" priority="263" id="{5803D755-6BB1-4132-AB79-11D43F362DBF}">
            <xm:f>$D$1313=Sheet2!$C$3</xm:f>
            <x14:dxf>
              <fill>
                <patternFill>
                  <bgColor theme="1" tint="0.499984740745262"/>
                </patternFill>
              </fill>
            </x14:dxf>
          </x14:cfRule>
          <xm:sqref>I1316:I1320</xm:sqref>
        </x14:conditionalFormatting>
        <x14:conditionalFormatting xmlns:xm="http://schemas.microsoft.com/office/excel/2006/main">
          <x14:cfRule type="expression" priority="240" id="{AEF60825-D5E3-4AFA-9773-F7BB5B2916A5}">
            <xm:f>$D$1326=Sheet2!$C$3</xm:f>
            <x14:dxf>
              <fill>
                <patternFill>
                  <bgColor theme="1" tint="0.499984740745262"/>
                </patternFill>
              </fill>
            </x14:dxf>
          </x14:cfRule>
          <xm:sqref>I1326</xm:sqref>
        </x14:conditionalFormatting>
        <x14:conditionalFormatting xmlns:xm="http://schemas.microsoft.com/office/excel/2006/main">
          <x14:cfRule type="expression" priority="251" id="{36C714DE-C1D4-45BA-838D-0E8328CB8A62}">
            <xm:f>$D$1326=Sheet2!$C$3</xm:f>
            <x14:dxf>
              <fill>
                <patternFill>
                  <bgColor theme="1" tint="0.499984740745262"/>
                </patternFill>
              </fill>
            </x14:dxf>
          </x14:cfRule>
          <xm:sqref>I1329:I1333</xm:sqref>
        </x14:conditionalFormatting>
        <x14:conditionalFormatting xmlns:xm="http://schemas.microsoft.com/office/excel/2006/main">
          <x14:cfRule type="expression" priority="219" id="{E18CF5F1-74CE-4595-B760-160ED86A56D2}">
            <xm:f>$D$1337=Sheet2!$C$3</xm:f>
            <x14:dxf>
              <fill>
                <patternFill>
                  <bgColor theme="1" tint="0.499984740745262"/>
                </patternFill>
              </fill>
            </x14:dxf>
          </x14:cfRule>
          <xm:sqref>I1337</xm:sqref>
        </x14:conditionalFormatting>
        <x14:conditionalFormatting xmlns:xm="http://schemas.microsoft.com/office/excel/2006/main">
          <x14:cfRule type="expression" priority="230" id="{5DA42398-E01E-4E2D-AF5F-C0959732D7DB}">
            <xm:f>$D$1337=Sheet2!$C$3</xm:f>
            <x14:dxf>
              <fill>
                <patternFill>
                  <bgColor theme="1" tint="0.499984740745262"/>
                </patternFill>
              </fill>
            </x14:dxf>
          </x14:cfRule>
          <xm:sqref>I1340:I1344</xm:sqref>
        </x14:conditionalFormatting>
        <x14:conditionalFormatting xmlns:xm="http://schemas.microsoft.com/office/excel/2006/main">
          <x14:cfRule type="expression" priority="198" id="{9741B5E4-5ED5-400A-ACF9-0DAF72F71A12}">
            <xm:f>$D$1348=Sheet2!$C$3</xm:f>
            <x14:dxf>
              <fill>
                <patternFill>
                  <bgColor theme="1" tint="0.499984740745262"/>
                </patternFill>
              </fill>
            </x14:dxf>
          </x14:cfRule>
          <xm:sqref>I1348</xm:sqref>
        </x14:conditionalFormatting>
        <x14:conditionalFormatting xmlns:xm="http://schemas.microsoft.com/office/excel/2006/main">
          <x14:cfRule type="expression" priority="209" id="{8B4DBEDE-554E-498C-905C-80B0AB4ABEA9}">
            <xm:f>$D$1348=Sheet2!$C$3</xm:f>
            <x14:dxf>
              <fill>
                <patternFill>
                  <bgColor theme="1" tint="0.499984740745262"/>
                </patternFill>
              </fill>
            </x14:dxf>
          </x14:cfRule>
          <xm:sqref>I1351:I1355</xm:sqref>
        </x14:conditionalFormatting>
        <x14:conditionalFormatting xmlns:xm="http://schemas.microsoft.com/office/excel/2006/main">
          <x14:cfRule type="expression" priority="9069" id="{050961B0-34F6-4230-AC51-D30173A217B6}">
            <xm:f>$D$18=Sheet2!$C$3</xm:f>
            <x14:dxf>
              <fill>
                <patternFill>
                  <bgColor theme="1" tint="0.499984740745262"/>
                </patternFill>
              </fill>
            </x14:dxf>
          </x14:cfRule>
          <xm:sqref>P18</xm:sqref>
        </x14:conditionalFormatting>
        <x14:conditionalFormatting xmlns:xm="http://schemas.microsoft.com/office/excel/2006/main">
          <x14:cfRule type="expression" priority="8542" id="{A97669E5-9170-40D6-B293-6D062073F342}">
            <xm:f>$D$18=Sheet2!$C$3</xm:f>
            <x14:dxf>
              <fill>
                <patternFill>
                  <bgColor theme="1" tint="0.499984740745262"/>
                </patternFill>
              </fill>
            </x14:dxf>
          </x14:cfRule>
          <xm:sqref>P21:P25</xm:sqref>
        </x14:conditionalFormatting>
        <x14:conditionalFormatting xmlns:xm="http://schemas.microsoft.com/office/excel/2006/main">
          <x14:cfRule type="expression" priority="9026" id="{30EE17DC-8F8E-439B-99DE-8FDFD370D275}">
            <xm:f>$D$30=Sheet2!$C$3</xm:f>
            <x14:dxf>
              <fill>
                <patternFill>
                  <bgColor theme="1" tint="0.499984740745262"/>
                </patternFill>
              </fill>
            </x14:dxf>
          </x14:cfRule>
          <xm:sqref>P30</xm:sqref>
        </x14:conditionalFormatting>
        <x14:conditionalFormatting xmlns:xm="http://schemas.microsoft.com/office/excel/2006/main">
          <x14:cfRule type="expression" priority="8525" id="{1255E53D-BDE4-4F27-BA34-EC832237D9B7}">
            <xm:f>$D$30=Sheet2!$C$3</xm:f>
            <x14:dxf>
              <fill>
                <patternFill>
                  <bgColor theme="1" tint="0.499984740745262"/>
                </patternFill>
              </fill>
            </x14:dxf>
          </x14:cfRule>
          <xm:sqref>P33:P37</xm:sqref>
        </x14:conditionalFormatting>
        <x14:conditionalFormatting xmlns:xm="http://schemas.microsoft.com/office/excel/2006/main">
          <x14:cfRule type="expression" priority="83" id="{4B990E51-7A16-417F-AD02-7715014E5364}">
            <xm:f>$D$41=Sheet2!$C$3</xm:f>
            <x14:dxf>
              <fill>
                <patternFill>
                  <bgColor theme="1" tint="0.499984740745262"/>
                </patternFill>
              </fill>
            </x14:dxf>
          </x14:cfRule>
          <xm:sqref>P41</xm:sqref>
        </x14:conditionalFormatting>
        <x14:conditionalFormatting xmlns:xm="http://schemas.microsoft.com/office/excel/2006/main">
          <x14:cfRule type="expression" priority="93" id="{EDFE2CE0-8A2E-4674-A472-CBE1D3C4BEEA}">
            <xm:f>$D$41=Sheet2!$C$3</xm:f>
            <x14:dxf>
              <fill>
                <patternFill>
                  <bgColor theme="1" tint="0.499984740745262"/>
                </patternFill>
              </fill>
            </x14:dxf>
          </x14:cfRule>
          <xm:sqref>P44:P48</xm:sqref>
        </x14:conditionalFormatting>
        <x14:conditionalFormatting xmlns:xm="http://schemas.microsoft.com/office/excel/2006/main">
          <x14:cfRule type="expression" priority="8498" id="{456FF531-20F3-4C80-A0FB-C466835A7294}">
            <xm:f>$D$52=Sheet2!$C$3</xm:f>
            <x14:dxf>
              <fill>
                <patternFill>
                  <bgColor theme="1" tint="0.499984740745262"/>
                </patternFill>
              </fill>
            </x14:dxf>
          </x14:cfRule>
          <xm:sqref>P52</xm:sqref>
        </x14:conditionalFormatting>
        <x14:conditionalFormatting xmlns:xm="http://schemas.microsoft.com/office/excel/2006/main">
          <x14:cfRule type="expression" priority="8508" id="{FB339485-2BFA-452B-96C9-A14522CF0B68}">
            <xm:f>$D$52=Sheet2!$C$3</xm:f>
            <x14:dxf>
              <fill>
                <patternFill>
                  <bgColor theme="1" tint="0.499984740745262"/>
                </patternFill>
              </fill>
            </x14:dxf>
          </x14:cfRule>
          <xm:sqref>P55:P59</xm:sqref>
        </x14:conditionalFormatting>
        <x14:conditionalFormatting xmlns:xm="http://schemas.microsoft.com/office/excel/2006/main">
          <x14:cfRule type="expression" priority="8477" id="{1B093787-54E5-41F7-84D1-BB368E327122}">
            <xm:f>$D$64=Sheet2!$C$3</xm:f>
            <x14:dxf>
              <fill>
                <patternFill>
                  <bgColor theme="1" tint="0.499984740745262"/>
                </patternFill>
              </fill>
            </x14:dxf>
          </x14:cfRule>
          <xm:sqref>P64</xm:sqref>
        </x14:conditionalFormatting>
        <x14:conditionalFormatting xmlns:xm="http://schemas.microsoft.com/office/excel/2006/main">
          <x14:cfRule type="expression" priority="8487" id="{4AAF0FAF-8277-4FB1-A3CA-E6F05644AA19}">
            <xm:f>$D$64=Sheet2!$C$3</xm:f>
            <x14:dxf>
              <fill>
                <patternFill>
                  <bgColor theme="1" tint="0.499984740745262"/>
                </patternFill>
              </fill>
            </x14:dxf>
          </x14:cfRule>
          <xm:sqref>P67:P71</xm:sqref>
        </x14:conditionalFormatting>
        <x14:conditionalFormatting xmlns:xm="http://schemas.microsoft.com/office/excel/2006/main">
          <x14:cfRule type="expression" priority="8456" id="{6774BB21-529B-4378-83A4-7C0A8615F9F4}">
            <xm:f>$D$76=Sheet2!$C$3</xm:f>
            <x14:dxf>
              <fill>
                <patternFill>
                  <bgColor theme="1" tint="0.499984740745262"/>
                </patternFill>
              </fill>
            </x14:dxf>
          </x14:cfRule>
          <xm:sqref>P76</xm:sqref>
        </x14:conditionalFormatting>
        <x14:conditionalFormatting xmlns:xm="http://schemas.microsoft.com/office/excel/2006/main">
          <x14:cfRule type="expression" priority="8466" id="{1AF3DA3D-F0D0-4899-8B71-E5668E4BB3F9}">
            <xm:f>$D$76=Sheet2!$C$3</xm:f>
            <x14:dxf>
              <fill>
                <patternFill>
                  <bgColor theme="1" tint="0.499984740745262"/>
                </patternFill>
              </fill>
            </x14:dxf>
          </x14:cfRule>
          <xm:sqref>P79:P83</xm:sqref>
        </x14:conditionalFormatting>
        <x14:conditionalFormatting xmlns:xm="http://schemas.microsoft.com/office/excel/2006/main">
          <x14:cfRule type="expression" priority="8435" id="{20CC2185-191F-42E7-AFCD-0370B3E5A7F8}">
            <xm:f>$D$88=Sheet2!$C$3</xm:f>
            <x14:dxf>
              <fill>
                <patternFill>
                  <bgColor theme="1" tint="0.499984740745262"/>
                </patternFill>
              </fill>
            </x14:dxf>
          </x14:cfRule>
          <xm:sqref>P88</xm:sqref>
        </x14:conditionalFormatting>
        <x14:conditionalFormatting xmlns:xm="http://schemas.microsoft.com/office/excel/2006/main">
          <x14:cfRule type="expression" priority="8445" id="{07FC13B9-0DEA-40BA-AD0A-3039A2B1D998}">
            <xm:f>$D$88=Sheet2!$C$3</xm:f>
            <x14:dxf>
              <fill>
                <patternFill>
                  <bgColor theme="1" tint="0.499984740745262"/>
                </patternFill>
              </fill>
            </x14:dxf>
          </x14:cfRule>
          <xm:sqref>P91:P95</xm:sqref>
        </x14:conditionalFormatting>
        <x14:conditionalFormatting xmlns:xm="http://schemas.microsoft.com/office/excel/2006/main">
          <x14:cfRule type="expression" priority="8414" id="{566F48F5-2C5C-47D6-8E78-D04D0EB1CCA1}">
            <xm:f>$D$100=Sheet2!$C$3</xm:f>
            <x14:dxf>
              <fill>
                <patternFill>
                  <bgColor theme="1" tint="0.499984740745262"/>
                </patternFill>
              </fill>
            </x14:dxf>
          </x14:cfRule>
          <xm:sqref>P100</xm:sqref>
        </x14:conditionalFormatting>
        <x14:conditionalFormatting xmlns:xm="http://schemas.microsoft.com/office/excel/2006/main">
          <x14:cfRule type="expression" priority="8424" id="{52836A8D-CF5C-4C08-BBEF-19620FEFE51A}">
            <xm:f>$D$100=Sheet2!$C$3</xm:f>
            <x14:dxf>
              <fill>
                <patternFill>
                  <bgColor theme="1" tint="0.499984740745262"/>
                </patternFill>
              </fill>
            </x14:dxf>
          </x14:cfRule>
          <xm:sqref>P103:P108</xm:sqref>
        </x14:conditionalFormatting>
        <x14:conditionalFormatting xmlns:xm="http://schemas.microsoft.com/office/excel/2006/main">
          <x14:cfRule type="expression" priority="8393" id="{598817BF-1E3F-4C5D-A17A-02ACFFF3E74E}">
            <xm:f>$D$112=Sheet2!$C$3</xm:f>
            <x14:dxf>
              <fill>
                <patternFill>
                  <bgColor theme="1" tint="0.499984740745262"/>
                </patternFill>
              </fill>
            </x14:dxf>
          </x14:cfRule>
          <xm:sqref>P112</xm:sqref>
        </x14:conditionalFormatting>
        <x14:conditionalFormatting xmlns:xm="http://schemas.microsoft.com/office/excel/2006/main">
          <x14:cfRule type="expression" priority="8403" id="{EABF6632-EF66-41C4-A871-EB9518FEE238}">
            <xm:f>$D$112=Sheet2!$C$3</xm:f>
            <x14:dxf>
              <fill>
                <patternFill>
                  <bgColor theme="1" tint="0.499984740745262"/>
                </patternFill>
              </fill>
            </x14:dxf>
          </x14:cfRule>
          <xm:sqref>P115:P119</xm:sqref>
        </x14:conditionalFormatting>
        <x14:conditionalFormatting xmlns:xm="http://schemas.microsoft.com/office/excel/2006/main">
          <x14:cfRule type="expression" priority="8372" id="{F71E9DED-E789-4AFE-B22A-C9972C2BE6D5}">
            <xm:f>$D$124=Sheet2!$C$3</xm:f>
            <x14:dxf>
              <fill>
                <patternFill>
                  <bgColor theme="1" tint="0.499984740745262"/>
                </patternFill>
              </fill>
            </x14:dxf>
          </x14:cfRule>
          <xm:sqref>P124</xm:sqref>
        </x14:conditionalFormatting>
        <x14:conditionalFormatting xmlns:xm="http://schemas.microsoft.com/office/excel/2006/main">
          <x14:cfRule type="expression" priority="8382" id="{2655CFCE-B9DD-4D9E-A62D-B73EB64BC12E}">
            <xm:f>$D$124=Sheet2!$C$3</xm:f>
            <x14:dxf>
              <fill>
                <patternFill>
                  <bgColor theme="1" tint="0.499984740745262"/>
                </patternFill>
              </fill>
            </x14:dxf>
          </x14:cfRule>
          <xm:sqref>P127:P131</xm:sqref>
        </x14:conditionalFormatting>
        <x14:conditionalFormatting xmlns:xm="http://schemas.microsoft.com/office/excel/2006/main">
          <x14:cfRule type="expression" priority="8351" id="{ABAABC9B-DF9C-427D-97F3-0C403BEE2562}">
            <xm:f>$D$136=Sheet2!$C$3</xm:f>
            <x14:dxf>
              <fill>
                <patternFill>
                  <bgColor theme="1" tint="0.499984740745262"/>
                </patternFill>
              </fill>
            </x14:dxf>
          </x14:cfRule>
          <xm:sqref>P136</xm:sqref>
        </x14:conditionalFormatting>
        <x14:conditionalFormatting xmlns:xm="http://schemas.microsoft.com/office/excel/2006/main">
          <x14:cfRule type="expression" priority="8361" id="{5A5CD0DB-6C40-422C-A629-4563C14EE8A0}">
            <xm:f>$D$136=Sheet2!$C$3</xm:f>
            <x14:dxf>
              <fill>
                <patternFill>
                  <bgColor theme="1" tint="0.499984740745262"/>
                </patternFill>
              </fill>
            </x14:dxf>
          </x14:cfRule>
          <xm:sqref>P139:P143</xm:sqref>
        </x14:conditionalFormatting>
        <x14:conditionalFormatting xmlns:xm="http://schemas.microsoft.com/office/excel/2006/main">
          <x14:cfRule type="expression" priority="8330" id="{799BB5D9-3769-4974-BD9E-E691CD5BCA07}">
            <xm:f>$D$148=Sheet2!$C$3</xm:f>
            <x14:dxf>
              <fill>
                <patternFill>
                  <bgColor theme="1" tint="0.499984740745262"/>
                </patternFill>
              </fill>
            </x14:dxf>
          </x14:cfRule>
          <xm:sqref>P148</xm:sqref>
        </x14:conditionalFormatting>
        <x14:conditionalFormatting xmlns:xm="http://schemas.microsoft.com/office/excel/2006/main">
          <x14:cfRule type="expression" priority="8340" id="{97E3D0B2-3A24-4AC9-B418-7C2679C08EA6}">
            <xm:f>$D$148=Sheet2!$C$3</xm:f>
            <x14:dxf>
              <fill>
                <patternFill>
                  <bgColor theme="1" tint="0.499984740745262"/>
                </patternFill>
              </fill>
            </x14:dxf>
          </x14:cfRule>
          <xm:sqref>P151:P155</xm:sqref>
        </x14:conditionalFormatting>
        <x14:conditionalFormatting xmlns:xm="http://schemas.microsoft.com/office/excel/2006/main">
          <x14:cfRule type="expression" priority="8309" id="{48B56524-D032-4D34-A0F4-654B4752F5CB}">
            <xm:f>$D$160=Sheet2!$C$3</xm:f>
            <x14:dxf>
              <fill>
                <patternFill>
                  <bgColor theme="1" tint="0.499984740745262"/>
                </patternFill>
              </fill>
            </x14:dxf>
          </x14:cfRule>
          <xm:sqref>P160</xm:sqref>
        </x14:conditionalFormatting>
        <x14:conditionalFormatting xmlns:xm="http://schemas.microsoft.com/office/excel/2006/main">
          <x14:cfRule type="expression" priority="8319" id="{3882B982-6CD9-42CA-B188-17190948C05C}">
            <xm:f>$D$160=Sheet2!$C$3</xm:f>
            <x14:dxf>
              <fill>
                <patternFill>
                  <bgColor theme="1" tint="0.499984740745262"/>
                </patternFill>
              </fill>
            </x14:dxf>
          </x14:cfRule>
          <xm:sqref>P163:P167</xm:sqref>
        </x14:conditionalFormatting>
        <x14:conditionalFormatting xmlns:xm="http://schemas.microsoft.com/office/excel/2006/main">
          <x14:cfRule type="expression" priority="8288" id="{634673DF-B4C0-465C-8B92-86D56A2EC395}">
            <xm:f>$D$172=Sheet2!$C$3</xm:f>
            <x14:dxf>
              <fill>
                <patternFill>
                  <bgColor theme="1" tint="0.499984740745262"/>
                </patternFill>
              </fill>
            </x14:dxf>
          </x14:cfRule>
          <xm:sqref>P172</xm:sqref>
        </x14:conditionalFormatting>
        <x14:conditionalFormatting xmlns:xm="http://schemas.microsoft.com/office/excel/2006/main">
          <x14:cfRule type="expression" priority="8298" id="{B99C4889-9961-4700-A43C-5A3848F06439}">
            <xm:f>$D$172=Sheet2!$C$3</xm:f>
            <x14:dxf>
              <fill>
                <patternFill>
                  <bgColor theme="1" tint="0.499984740745262"/>
                </patternFill>
              </fill>
            </x14:dxf>
          </x14:cfRule>
          <xm:sqref>P175:P179</xm:sqref>
        </x14:conditionalFormatting>
        <x14:conditionalFormatting xmlns:xm="http://schemas.microsoft.com/office/excel/2006/main">
          <x14:cfRule type="expression" priority="7841" id="{D9F3982E-8E45-4833-A65F-4B2F2F2F860F}">
            <xm:f>$D$185=Sheet2!$C$3</xm:f>
            <x14:dxf>
              <fill>
                <patternFill>
                  <bgColor theme="1" tint="0.499984740745262"/>
                </patternFill>
              </fill>
            </x14:dxf>
          </x14:cfRule>
          <xm:sqref>P185</xm:sqref>
        </x14:conditionalFormatting>
        <x14:conditionalFormatting xmlns:xm="http://schemas.microsoft.com/office/excel/2006/main">
          <x14:cfRule type="expression" priority="7830" id="{4EBE0226-695A-4A13-8CF3-23B712EFAD7D}">
            <xm:f>$D$185=Sheet2!$C$3</xm:f>
            <x14:dxf>
              <fill>
                <patternFill>
                  <bgColor theme="1" tint="0.499984740745262"/>
                </patternFill>
              </fill>
            </x14:dxf>
          </x14:cfRule>
          <xm:sqref>P188:P192</xm:sqref>
        </x14:conditionalFormatting>
        <x14:conditionalFormatting xmlns:xm="http://schemas.microsoft.com/office/excel/2006/main">
          <x14:cfRule type="expression" priority="7799" id="{E9C7B7C1-2362-4216-8CA2-AC759B8A2146}">
            <xm:f>$D$197=Sheet2!$C$3</xm:f>
            <x14:dxf>
              <fill>
                <patternFill>
                  <bgColor theme="1" tint="0.499984740745262"/>
                </patternFill>
              </fill>
            </x14:dxf>
          </x14:cfRule>
          <xm:sqref>P197</xm:sqref>
        </x14:conditionalFormatting>
        <x14:conditionalFormatting xmlns:xm="http://schemas.microsoft.com/office/excel/2006/main">
          <x14:cfRule type="expression" priority="7818" id="{012D1605-D2B8-4CA0-A6C6-71D4F76F91A7}">
            <xm:f>$D$197=Sheet2!$C$3</xm:f>
            <x14:dxf>
              <fill>
                <patternFill>
                  <bgColor theme="1" tint="0.499984740745262"/>
                </patternFill>
              </fill>
            </x14:dxf>
          </x14:cfRule>
          <xm:sqref>P200:P204</xm:sqref>
        </x14:conditionalFormatting>
        <x14:conditionalFormatting xmlns:xm="http://schemas.microsoft.com/office/excel/2006/main">
          <x14:cfRule type="expression" priority="7778" id="{C03A2F30-50EF-4F55-9301-0DDFC0337E1E}">
            <xm:f>$D$209=Sheet2!$C$3</xm:f>
            <x14:dxf>
              <fill>
                <patternFill>
                  <bgColor theme="1" tint="0.499984740745262"/>
                </patternFill>
              </fill>
            </x14:dxf>
          </x14:cfRule>
          <xm:sqref>P209</xm:sqref>
        </x14:conditionalFormatting>
        <x14:conditionalFormatting xmlns:xm="http://schemas.microsoft.com/office/excel/2006/main">
          <x14:cfRule type="expression" priority="7788" id="{DEA2842D-62B4-4D97-A154-18F7623525C6}">
            <xm:f>$D$209=Sheet2!$C$3</xm:f>
            <x14:dxf>
              <fill>
                <patternFill>
                  <bgColor theme="1" tint="0.499984740745262"/>
                </patternFill>
              </fill>
            </x14:dxf>
          </x14:cfRule>
          <xm:sqref>P212:P216</xm:sqref>
        </x14:conditionalFormatting>
        <x14:conditionalFormatting xmlns:xm="http://schemas.microsoft.com/office/excel/2006/main">
          <x14:cfRule type="expression" priority="7757" id="{62DA1496-395E-4382-BE2B-30A8C9419E6E}">
            <xm:f>$D$221=Sheet2!$C$3</xm:f>
            <x14:dxf>
              <fill>
                <patternFill>
                  <bgColor theme="1" tint="0.499984740745262"/>
                </patternFill>
              </fill>
            </x14:dxf>
          </x14:cfRule>
          <xm:sqref>P221</xm:sqref>
        </x14:conditionalFormatting>
        <x14:conditionalFormatting xmlns:xm="http://schemas.microsoft.com/office/excel/2006/main">
          <x14:cfRule type="expression" priority="7767" id="{0B783470-C6BA-4EF4-B20D-625279A9079B}">
            <xm:f>$D$221=Sheet2!$C$3</xm:f>
            <x14:dxf>
              <fill>
                <patternFill>
                  <bgColor theme="1" tint="0.499984740745262"/>
                </patternFill>
              </fill>
            </x14:dxf>
          </x14:cfRule>
          <xm:sqref>P224:P228</xm:sqref>
        </x14:conditionalFormatting>
        <x14:conditionalFormatting xmlns:xm="http://schemas.microsoft.com/office/excel/2006/main">
          <x14:cfRule type="expression" priority="7736" id="{1A08486B-43A3-4209-9EBE-ADCD9FFA1E05}">
            <xm:f>$D$233=Sheet2!$C$3</xm:f>
            <x14:dxf>
              <fill>
                <patternFill>
                  <bgColor theme="1" tint="0.499984740745262"/>
                </patternFill>
              </fill>
            </x14:dxf>
          </x14:cfRule>
          <xm:sqref>P233</xm:sqref>
        </x14:conditionalFormatting>
        <x14:conditionalFormatting xmlns:xm="http://schemas.microsoft.com/office/excel/2006/main">
          <x14:cfRule type="expression" priority="7746" id="{7B79D879-2BB1-4EDA-A89F-65D4D03E90FF}">
            <xm:f>$D$233=Sheet2!$C$3</xm:f>
            <x14:dxf>
              <fill>
                <patternFill>
                  <bgColor theme="1" tint="0.499984740745262"/>
                </patternFill>
              </fill>
            </x14:dxf>
          </x14:cfRule>
          <xm:sqref>P236:P240</xm:sqref>
        </x14:conditionalFormatting>
        <x14:conditionalFormatting xmlns:xm="http://schemas.microsoft.com/office/excel/2006/main">
          <x14:cfRule type="expression" priority="7715" id="{04235679-D9B6-4B39-B1E4-B9A1E2173995}">
            <xm:f>$D$245=Sheet2!$C$3</xm:f>
            <x14:dxf>
              <fill>
                <patternFill>
                  <bgColor theme="1" tint="0.499984740745262"/>
                </patternFill>
              </fill>
            </x14:dxf>
          </x14:cfRule>
          <xm:sqref>P245</xm:sqref>
        </x14:conditionalFormatting>
        <x14:conditionalFormatting xmlns:xm="http://schemas.microsoft.com/office/excel/2006/main">
          <x14:cfRule type="expression" priority="7725" id="{9F9397E6-087C-4063-AD9B-4F8C7256F465}">
            <xm:f>$D$245=Sheet2!$C$3</xm:f>
            <x14:dxf>
              <fill>
                <patternFill>
                  <bgColor theme="1" tint="0.499984740745262"/>
                </patternFill>
              </fill>
            </x14:dxf>
          </x14:cfRule>
          <xm:sqref>P248:P252</xm:sqref>
        </x14:conditionalFormatting>
        <x14:conditionalFormatting xmlns:xm="http://schemas.microsoft.com/office/excel/2006/main">
          <x14:cfRule type="expression" priority="7694" id="{2A42D02C-ECCE-487E-B049-A313900BE1BA}">
            <xm:f>$D$257=Sheet2!$C$3</xm:f>
            <x14:dxf>
              <fill>
                <patternFill>
                  <bgColor theme="1" tint="0.499984740745262"/>
                </patternFill>
              </fill>
            </x14:dxf>
          </x14:cfRule>
          <xm:sqref>P257</xm:sqref>
        </x14:conditionalFormatting>
        <x14:conditionalFormatting xmlns:xm="http://schemas.microsoft.com/office/excel/2006/main">
          <x14:cfRule type="expression" priority="7704" id="{72767A30-A7AF-4F0D-BF37-7F7F3CA51FC6}">
            <xm:f>$D$257=Sheet2!$C$3</xm:f>
            <x14:dxf>
              <fill>
                <patternFill>
                  <bgColor theme="1" tint="0.499984740745262"/>
                </patternFill>
              </fill>
            </x14:dxf>
          </x14:cfRule>
          <xm:sqref>P260:P264</xm:sqref>
        </x14:conditionalFormatting>
        <x14:conditionalFormatting xmlns:xm="http://schemas.microsoft.com/office/excel/2006/main">
          <x14:cfRule type="expression" priority="7673" id="{8BD107D7-C0AB-4105-B042-618D461C83F1}">
            <xm:f>$D$270=Sheet2!$C$3</xm:f>
            <x14:dxf>
              <fill>
                <patternFill>
                  <bgColor theme="1" tint="0.499984740745262"/>
                </patternFill>
              </fill>
            </x14:dxf>
          </x14:cfRule>
          <xm:sqref>P270</xm:sqref>
        </x14:conditionalFormatting>
        <x14:conditionalFormatting xmlns:xm="http://schemas.microsoft.com/office/excel/2006/main">
          <x14:cfRule type="expression" priority="7683" id="{48E0AA85-A341-44C9-B7F2-6041F108C027}">
            <xm:f>$D$270=Sheet2!$C$3</xm:f>
            <x14:dxf>
              <fill>
                <patternFill>
                  <bgColor theme="1" tint="0.499984740745262"/>
                </patternFill>
              </fill>
            </x14:dxf>
          </x14:cfRule>
          <xm:sqref>P273:P277</xm:sqref>
        </x14:conditionalFormatting>
        <x14:conditionalFormatting xmlns:xm="http://schemas.microsoft.com/office/excel/2006/main">
          <x14:cfRule type="expression" priority="7652" id="{777325CB-B4F3-461E-8FBE-C4D1005D92C7}">
            <xm:f>$D$282=Sheet2!$C$3</xm:f>
            <x14:dxf>
              <fill>
                <patternFill>
                  <bgColor theme="1" tint="0.499984740745262"/>
                </patternFill>
              </fill>
            </x14:dxf>
          </x14:cfRule>
          <xm:sqref>P282</xm:sqref>
        </x14:conditionalFormatting>
        <x14:conditionalFormatting xmlns:xm="http://schemas.microsoft.com/office/excel/2006/main">
          <x14:cfRule type="expression" priority="7662" id="{CF1120E9-E510-488F-B1C2-531EA8478720}">
            <xm:f>$D$282=Sheet2!$C$3</xm:f>
            <x14:dxf>
              <fill>
                <patternFill>
                  <bgColor theme="1" tint="0.499984740745262"/>
                </patternFill>
              </fill>
            </x14:dxf>
          </x14:cfRule>
          <xm:sqref>P285:P289</xm:sqref>
        </x14:conditionalFormatting>
        <x14:conditionalFormatting xmlns:xm="http://schemas.microsoft.com/office/excel/2006/main">
          <x14:cfRule type="expression" priority="7447" id="{A50468B8-21E4-411C-9B07-EF491051A595}">
            <xm:f>$D$294=Sheet2!$C$3</xm:f>
            <x14:dxf>
              <fill>
                <patternFill>
                  <bgColor theme="1" tint="0.499984740745262"/>
                </patternFill>
              </fill>
            </x14:dxf>
          </x14:cfRule>
          <xm:sqref>P294</xm:sqref>
        </x14:conditionalFormatting>
        <x14:conditionalFormatting xmlns:xm="http://schemas.microsoft.com/office/excel/2006/main">
          <x14:cfRule type="expression" priority="7457" id="{8D47F148-57BC-4509-8C2E-BB4A47BCF49A}">
            <xm:f>$D$294=Sheet2!$C$3</xm:f>
            <x14:dxf>
              <fill>
                <patternFill>
                  <bgColor theme="1" tint="0.499984740745262"/>
                </patternFill>
              </fill>
            </x14:dxf>
          </x14:cfRule>
          <xm:sqref>P297:P301</xm:sqref>
        </x14:conditionalFormatting>
        <x14:conditionalFormatting xmlns:xm="http://schemas.microsoft.com/office/excel/2006/main">
          <x14:cfRule type="expression" priority="7426" id="{85C835AD-80FE-4C8A-A98A-121F6DD07C9B}">
            <xm:f>$D$306=Sheet2!$C$3</xm:f>
            <x14:dxf>
              <fill>
                <patternFill>
                  <bgColor theme="1" tint="0.499984740745262"/>
                </patternFill>
              </fill>
            </x14:dxf>
          </x14:cfRule>
          <xm:sqref>P306</xm:sqref>
        </x14:conditionalFormatting>
        <x14:conditionalFormatting xmlns:xm="http://schemas.microsoft.com/office/excel/2006/main">
          <x14:cfRule type="expression" priority="7436" id="{AF39B51C-A3DF-451C-A874-5C4E744C323B}">
            <xm:f>$D$306=Sheet2!$C$3</xm:f>
            <x14:dxf>
              <fill>
                <patternFill>
                  <bgColor theme="1" tint="0.499984740745262"/>
                </patternFill>
              </fill>
            </x14:dxf>
          </x14:cfRule>
          <xm:sqref>P309:P313</xm:sqref>
        </x14:conditionalFormatting>
        <x14:conditionalFormatting xmlns:xm="http://schemas.microsoft.com/office/excel/2006/main">
          <x14:cfRule type="expression" priority="7405" id="{3D10D747-340D-4602-8400-D6A648AC9D06}">
            <xm:f>$D$318=Sheet2!$C$3</xm:f>
            <x14:dxf>
              <fill>
                <patternFill>
                  <bgColor theme="1" tint="0.499984740745262"/>
                </patternFill>
              </fill>
            </x14:dxf>
          </x14:cfRule>
          <xm:sqref>P318</xm:sqref>
        </x14:conditionalFormatting>
        <x14:conditionalFormatting xmlns:xm="http://schemas.microsoft.com/office/excel/2006/main">
          <x14:cfRule type="expression" priority="7415" id="{6C219EB3-96A9-4CF4-9E75-7886BC2F40B6}">
            <xm:f>$D$318=Sheet2!$C$3</xm:f>
            <x14:dxf>
              <fill>
                <patternFill>
                  <bgColor theme="1" tint="0.499984740745262"/>
                </patternFill>
              </fill>
            </x14:dxf>
          </x14:cfRule>
          <xm:sqref>P321:P325</xm:sqref>
        </x14:conditionalFormatting>
        <x14:conditionalFormatting xmlns:xm="http://schemas.microsoft.com/office/excel/2006/main">
          <x14:cfRule type="expression" priority="7384" id="{61A4460C-8923-4921-8FD3-A9FC2B5357BD}">
            <xm:f>$D$330=Sheet2!$C$3</xm:f>
            <x14:dxf>
              <fill>
                <patternFill>
                  <bgColor theme="1" tint="0.499984740745262"/>
                </patternFill>
              </fill>
            </x14:dxf>
          </x14:cfRule>
          <xm:sqref>P330</xm:sqref>
        </x14:conditionalFormatting>
        <x14:conditionalFormatting xmlns:xm="http://schemas.microsoft.com/office/excel/2006/main">
          <x14:cfRule type="expression" priority="7394" id="{AB0248CF-4A4B-4355-BB52-E6762FD6BE67}">
            <xm:f>$D$330=Sheet2!$C$3</xm:f>
            <x14:dxf>
              <fill>
                <patternFill>
                  <bgColor theme="1" tint="0.499984740745262"/>
                </patternFill>
              </fill>
            </x14:dxf>
          </x14:cfRule>
          <xm:sqref>P333:P337</xm:sqref>
        </x14:conditionalFormatting>
        <x14:conditionalFormatting xmlns:xm="http://schemas.microsoft.com/office/excel/2006/main">
          <x14:cfRule type="expression" priority="6811" id="{B578D178-EF9E-4C21-976D-73ABEF2D0689}">
            <xm:f>$D$344=Sheet2!$C$3</xm:f>
            <x14:dxf>
              <fill>
                <patternFill>
                  <bgColor theme="1" tint="0.499984740745262"/>
                </patternFill>
              </fill>
            </x14:dxf>
          </x14:cfRule>
          <xm:sqref>P344</xm:sqref>
        </x14:conditionalFormatting>
        <x14:conditionalFormatting xmlns:xm="http://schemas.microsoft.com/office/excel/2006/main">
          <x14:cfRule type="expression" priority="6821" id="{76DD1949-4A34-43C3-A18B-7BE58DC5CA2C}">
            <xm:f>$D$344=Sheet2!$C$3</xm:f>
            <x14:dxf>
              <fill>
                <patternFill>
                  <bgColor theme="1" tint="0.499984740745262"/>
                </patternFill>
              </fill>
            </x14:dxf>
          </x14:cfRule>
          <xm:sqref>P347:P351</xm:sqref>
        </x14:conditionalFormatting>
        <x14:conditionalFormatting xmlns:xm="http://schemas.microsoft.com/office/excel/2006/main">
          <x14:cfRule type="expression" priority="6790" id="{E8A28657-6774-4DC6-BF0B-9B7527F5E386}">
            <xm:f>$D$356=Sheet2!$C$3</xm:f>
            <x14:dxf>
              <fill>
                <patternFill>
                  <bgColor theme="1" tint="0.499984740745262"/>
                </patternFill>
              </fill>
            </x14:dxf>
          </x14:cfRule>
          <xm:sqref>P356</xm:sqref>
        </x14:conditionalFormatting>
        <x14:conditionalFormatting xmlns:xm="http://schemas.microsoft.com/office/excel/2006/main">
          <x14:cfRule type="expression" priority="6800" id="{19A6AB8F-53B6-4879-91F9-9963BA5CE5FA}">
            <xm:f>$D$356=Sheet2!$C$3</xm:f>
            <x14:dxf>
              <fill>
                <patternFill>
                  <bgColor theme="1" tint="0.499984740745262"/>
                </patternFill>
              </fill>
            </x14:dxf>
          </x14:cfRule>
          <xm:sqref>P359:P363</xm:sqref>
        </x14:conditionalFormatting>
        <x14:conditionalFormatting xmlns:xm="http://schemas.microsoft.com/office/excel/2006/main">
          <x14:cfRule type="expression" priority="6769" id="{DDDB2855-0B4C-4AE2-8E47-C2D7481A78B3}">
            <xm:f>$D$369=Sheet2!$C$3</xm:f>
            <x14:dxf>
              <fill>
                <patternFill>
                  <bgColor theme="1" tint="0.499984740745262"/>
                </patternFill>
              </fill>
            </x14:dxf>
          </x14:cfRule>
          <xm:sqref>P369</xm:sqref>
        </x14:conditionalFormatting>
        <x14:conditionalFormatting xmlns:xm="http://schemas.microsoft.com/office/excel/2006/main">
          <x14:cfRule type="expression" priority="6779" id="{D53AA020-4D9F-49A3-B1CF-F588D03E4CBA}">
            <xm:f>$D$369=Sheet2!$C$3</xm:f>
            <x14:dxf>
              <fill>
                <patternFill>
                  <bgColor theme="1" tint="0.499984740745262"/>
                </patternFill>
              </fill>
            </x14:dxf>
          </x14:cfRule>
          <xm:sqref>P372:P376</xm:sqref>
        </x14:conditionalFormatting>
        <x14:conditionalFormatting xmlns:xm="http://schemas.microsoft.com/office/excel/2006/main">
          <x14:cfRule type="expression" priority="6748" id="{BA6398BD-435B-4C0A-B143-A7F457496566}">
            <xm:f>$D$381=Sheet2!$C$3</xm:f>
            <x14:dxf>
              <fill>
                <patternFill>
                  <bgColor theme="1" tint="0.499984740745262"/>
                </patternFill>
              </fill>
            </x14:dxf>
          </x14:cfRule>
          <xm:sqref>P381</xm:sqref>
        </x14:conditionalFormatting>
        <x14:conditionalFormatting xmlns:xm="http://schemas.microsoft.com/office/excel/2006/main">
          <x14:cfRule type="expression" priority="6758" id="{B7913C37-D8D4-4EB5-B489-908B2230B89A}">
            <xm:f>$D$381=Sheet2!$C$3</xm:f>
            <x14:dxf>
              <fill>
                <patternFill>
                  <bgColor theme="1" tint="0.499984740745262"/>
                </patternFill>
              </fill>
            </x14:dxf>
          </x14:cfRule>
          <xm:sqref>P384:P388</xm:sqref>
        </x14:conditionalFormatting>
        <x14:conditionalFormatting xmlns:xm="http://schemas.microsoft.com/office/excel/2006/main">
          <x14:cfRule type="expression" priority="6727" id="{A8909EB3-A98D-4C17-A9D2-E12BBFF8AF33}">
            <xm:f>$D$393=Sheet2!$C$3</xm:f>
            <x14:dxf>
              <fill>
                <patternFill>
                  <bgColor theme="1" tint="0.499984740745262"/>
                </patternFill>
              </fill>
            </x14:dxf>
          </x14:cfRule>
          <xm:sqref>P393</xm:sqref>
        </x14:conditionalFormatting>
        <x14:conditionalFormatting xmlns:xm="http://schemas.microsoft.com/office/excel/2006/main">
          <x14:cfRule type="expression" priority="6737" id="{8FF01C1B-89F8-42FF-B85E-B8A5AAEEBB83}">
            <xm:f>$D$393=Sheet2!$C$3</xm:f>
            <x14:dxf>
              <fill>
                <patternFill>
                  <bgColor theme="1" tint="0.499984740745262"/>
                </patternFill>
              </fill>
            </x14:dxf>
          </x14:cfRule>
          <xm:sqref>P396:P400</xm:sqref>
        </x14:conditionalFormatting>
        <x14:conditionalFormatting xmlns:xm="http://schemas.microsoft.com/office/excel/2006/main">
          <x14:cfRule type="expression" priority="6706" id="{E4AE4407-EA55-4CD8-86E0-2B2F0220DD74}">
            <xm:f>$D$407=Sheet2!$C$3</xm:f>
            <x14:dxf>
              <fill>
                <patternFill>
                  <bgColor theme="1" tint="0.499984740745262"/>
                </patternFill>
              </fill>
            </x14:dxf>
          </x14:cfRule>
          <xm:sqref>P407</xm:sqref>
        </x14:conditionalFormatting>
        <x14:conditionalFormatting xmlns:xm="http://schemas.microsoft.com/office/excel/2006/main">
          <x14:cfRule type="expression" priority="6716" id="{7D42A367-4054-4820-BCAF-4EBEE5B9B47C}">
            <xm:f>$D$407=Sheet2!$C$3</xm:f>
            <x14:dxf>
              <fill>
                <patternFill>
                  <bgColor theme="1" tint="0.499984740745262"/>
                </patternFill>
              </fill>
            </x14:dxf>
          </x14:cfRule>
          <xm:sqref>P410:P414</xm:sqref>
        </x14:conditionalFormatting>
        <x14:conditionalFormatting xmlns:xm="http://schemas.microsoft.com/office/excel/2006/main">
          <x14:cfRule type="expression" priority="6685" id="{105646FA-5BA2-44E9-8062-B47B2533BEB1}">
            <xm:f>$D$419=Sheet2!$C$3</xm:f>
            <x14:dxf>
              <fill>
                <patternFill>
                  <bgColor theme="1" tint="0.499984740745262"/>
                </patternFill>
              </fill>
            </x14:dxf>
          </x14:cfRule>
          <xm:sqref>P419</xm:sqref>
        </x14:conditionalFormatting>
        <x14:conditionalFormatting xmlns:xm="http://schemas.microsoft.com/office/excel/2006/main">
          <x14:cfRule type="expression" priority="6695" id="{943AF312-41F5-461D-8DFF-5C70E96F9869}">
            <xm:f>$D$419=Sheet2!$C$3</xm:f>
            <x14:dxf>
              <fill>
                <patternFill>
                  <bgColor theme="1" tint="0.499984740745262"/>
                </patternFill>
              </fill>
            </x14:dxf>
          </x14:cfRule>
          <xm:sqref>P422:P426</xm:sqref>
        </x14:conditionalFormatting>
        <x14:conditionalFormatting xmlns:xm="http://schemas.microsoft.com/office/excel/2006/main">
          <x14:cfRule type="expression" priority="6664" id="{392718C1-2817-41E8-8707-3598015B5B95}">
            <xm:f>$D$432=Sheet2!$C$3</xm:f>
            <x14:dxf>
              <fill>
                <patternFill>
                  <bgColor theme="1" tint="0.499984740745262"/>
                </patternFill>
              </fill>
            </x14:dxf>
          </x14:cfRule>
          <xm:sqref>P432</xm:sqref>
        </x14:conditionalFormatting>
        <x14:conditionalFormatting xmlns:xm="http://schemas.microsoft.com/office/excel/2006/main">
          <x14:cfRule type="expression" priority="6674" id="{A332F431-1597-4761-8F3A-61EFFD0A3761}">
            <xm:f>$D$432=Sheet2!$C$3</xm:f>
            <x14:dxf>
              <fill>
                <patternFill>
                  <bgColor theme="1" tint="0.499984740745262"/>
                </patternFill>
              </fill>
            </x14:dxf>
          </x14:cfRule>
          <xm:sqref>P435:P439</xm:sqref>
        </x14:conditionalFormatting>
        <x14:conditionalFormatting xmlns:xm="http://schemas.microsoft.com/office/excel/2006/main">
          <x14:cfRule type="expression" priority="6643" id="{3730F5E8-3E7F-4FAF-BA24-ACC5CEBB28CD}">
            <xm:f>$D$444=Sheet2!$C$3</xm:f>
            <x14:dxf>
              <fill>
                <patternFill>
                  <bgColor theme="1" tint="0.499984740745262"/>
                </patternFill>
              </fill>
            </x14:dxf>
          </x14:cfRule>
          <xm:sqref>P444</xm:sqref>
        </x14:conditionalFormatting>
        <x14:conditionalFormatting xmlns:xm="http://schemas.microsoft.com/office/excel/2006/main">
          <x14:cfRule type="expression" priority="6653" id="{9AAC5019-8A42-447E-A85D-A41C6D5A55AC}">
            <xm:f>$D$444=Sheet2!$C$3</xm:f>
            <x14:dxf>
              <fill>
                <patternFill>
                  <bgColor theme="1" tint="0.499984740745262"/>
                </patternFill>
              </fill>
            </x14:dxf>
          </x14:cfRule>
          <xm:sqref>P447:P451</xm:sqref>
        </x14:conditionalFormatting>
        <x14:conditionalFormatting xmlns:xm="http://schemas.microsoft.com/office/excel/2006/main">
          <x14:cfRule type="expression" priority="6049" id="{A4BFC532-E3B9-41D0-B2FB-7191EDBAA287}">
            <xm:f>$D$456=Sheet2!$C$3</xm:f>
            <x14:dxf>
              <fill>
                <patternFill>
                  <bgColor theme="1" tint="0.499984740745262"/>
                </patternFill>
              </fill>
            </x14:dxf>
          </x14:cfRule>
          <xm:sqref>P456</xm:sqref>
        </x14:conditionalFormatting>
        <x14:conditionalFormatting xmlns:xm="http://schemas.microsoft.com/office/excel/2006/main">
          <x14:cfRule type="expression" priority="6059" id="{89204923-4F9D-4606-A9D3-A63623B178BB}">
            <xm:f>$D$456=Sheet2!$C$3</xm:f>
            <x14:dxf>
              <fill>
                <patternFill>
                  <bgColor theme="1" tint="0.499984740745262"/>
                </patternFill>
              </fill>
            </x14:dxf>
          </x14:cfRule>
          <xm:sqref>P459:P463</xm:sqref>
        </x14:conditionalFormatting>
        <x14:conditionalFormatting xmlns:xm="http://schemas.microsoft.com/office/excel/2006/main">
          <x14:cfRule type="expression" priority="6028" id="{72C29D70-4F18-4343-B124-C58FD5999E40}">
            <xm:f>$D$468=Sheet2!$C$3</xm:f>
            <x14:dxf>
              <fill>
                <patternFill>
                  <bgColor theme="1" tint="0.499984740745262"/>
                </patternFill>
              </fill>
            </x14:dxf>
          </x14:cfRule>
          <xm:sqref>P468</xm:sqref>
        </x14:conditionalFormatting>
        <x14:conditionalFormatting xmlns:xm="http://schemas.microsoft.com/office/excel/2006/main">
          <x14:cfRule type="expression" priority="6038" id="{71B9E114-C6A8-445C-BA48-DCE4E0566387}">
            <xm:f>$D$468=Sheet2!$C$3</xm:f>
            <x14:dxf>
              <fill>
                <patternFill>
                  <bgColor theme="1" tint="0.499984740745262"/>
                </patternFill>
              </fill>
            </x14:dxf>
          </x14:cfRule>
          <xm:sqref>P471:P475</xm:sqref>
        </x14:conditionalFormatting>
        <x14:conditionalFormatting xmlns:xm="http://schemas.microsoft.com/office/excel/2006/main">
          <x14:cfRule type="expression" priority="6007" id="{773BEE97-D828-4C05-AD84-218BA5CB7065}">
            <xm:f>$D$480=Sheet2!$C$3</xm:f>
            <x14:dxf>
              <fill>
                <patternFill>
                  <bgColor theme="1" tint="0.499984740745262"/>
                </patternFill>
              </fill>
            </x14:dxf>
          </x14:cfRule>
          <xm:sqref>P480</xm:sqref>
        </x14:conditionalFormatting>
        <x14:conditionalFormatting xmlns:xm="http://schemas.microsoft.com/office/excel/2006/main">
          <x14:cfRule type="expression" priority="6017" id="{1272077B-DC24-4516-B7B0-83F0EFBFBFE6}">
            <xm:f>$D$480=Sheet2!$C$3</xm:f>
            <x14:dxf>
              <fill>
                <patternFill>
                  <bgColor theme="1" tint="0.499984740745262"/>
                </patternFill>
              </fill>
            </x14:dxf>
          </x14:cfRule>
          <xm:sqref>P483:P487</xm:sqref>
        </x14:conditionalFormatting>
        <x14:conditionalFormatting xmlns:xm="http://schemas.microsoft.com/office/excel/2006/main">
          <x14:cfRule type="expression" priority="5430" id="{628F36C1-1DEC-423D-BE72-646DECC81A29}">
            <xm:f>$D$491=Sheet2!$C$3</xm:f>
            <x14:dxf>
              <fill>
                <patternFill>
                  <bgColor theme="1" tint="0.499984740745262"/>
                </patternFill>
              </fill>
            </x14:dxf>
          </x14:cfRule>
          <xm:sqref>P491</xm:sqref>
        </x14:conditionalFormatting>
        <x14:conditionalFormatting xmlns:xm="http://schemas.microsoft.com/office/excel/2006/main">
          <x14:cfRule type="expression" priority="5440" id="{116FD6FD-B6D0-4DA2-942F-E9FDE995E378}">
            <xm:f>$D$491=Sheet2!$C$3</xm:f>
            <x14:dxf>
              <fill>
                <patternFill>
                  <bgColor theme="1" tint="0.499984740745262"/>
                </patternFill>
              </fill>
            </x14:dxf>
          </x14:cfRule>
          <xm:sqref>P494:P498</xm:sqref>
        </x14:conditionalFormatting>
        <x14:conditionalFormatting xmlns:xm="http://schemas.microsoft.com/office/excel/2006/main">
          <x14:cfRule type="expression" priority="5409" id="{683D67B9-5AA9-4896-82B7-9E3B900BA03D}">
            <xm:f>$D$503=Sheet2!$C$3</xm:f>
            <x14:dxf>
              <fill>
                <patternFill>
                  <bgColor theme="1" tint="0.499984740745262"/>
                </patternFill>
              </fill>
            </x14:dxf>
          </x14:cfRule>
          <xm:sqref>P503</xm:sqref>
        </x14:conditionalFormatting>
        <x14:conditionalFormatting xmlns:xm="http://schemas.microsoft.com/office/excel/2006/main">
          <x14:cfRule type="expression" priority="5419" id="{98B1D461-E81B-4707-AF95-A694FAED759D}">
            <xm:f>$D$503=Sheet2!$C$3</xm:f>
            <x14:dxf>
              <fill>
                <patternFill>
                  <bgColor theme="1" tint="0.499984740745262"/>
                </patternFill>
              </fill>
            </x14:dxf>
          </x14:cfRule>
          <xm:sqref>P506:P510</xm:sqref>
        </x14:conditionalFormatting>
        <x14:conditionalFormatting xmlns:xm="http://schemas.microsoft.com/office/excel/2006/main">
          <x14:cfRule type="expression" priority="5388" id="{FF773EAD-6A0F-4CF4-B843-5768840CA0DC}">
            <xm:f>$D$515=Sheet2!$C$3</xm:f>
            <x14:dxf>
              <fill>
                <patternFill>
                  <bgColor theme="1" tint="0.499984740745262"/>
                </patternFill>
              </fill>
            </x14:dxf>
          </x14:cfRule>
          <xm:sqref>P515</xm:sqref>
        </x14:conditionalFormatting>
        <x14:conditionalFormatting xmlns:xm="http://schemas.microsoft.com/office/excel/2006/main">
          <x14:cfRule type="expression" priority="5398" id="{48351B86-9938-4543-A34B-9A8311B20318}">
            <xm:f>$D$515=Sheet2!$C$3</xm:f>
            <x14:dxf>
              <fill>
                <patternFill>
                  <bgColor theme="1" tint="0.499984740745262"/>
                </patternFill>
              </fill>
            </x14:dxf>
          </x14:cfRule>
          <xm:sqref>P518:P522</xm:sqref>
        </x14:conditionalFormatting>
        <x14:conditionalFormatting xmlns:xm="http://schemas.microsoft.com/office/excel/2006/main">
          <x14:cfRule type="expression" priority="5367" id="{E96CC196-46D5-4A42-9CDC-25ACF82E95A7}">
            <xm:f>$D$527=Sheet2!$C$3</xm:f>
            <x14:dxf>
              <fill>
                <patternFill>
                  <bgColor theme="1" tint="0.499984740745262"/>
                </patternFill>
              </fill>
            </x14:dxf>
          </x14:cfRule>
          <xm:sqref>P527</xm:sqref>
        </x14:conditionalFormatting>
        <x14:conditionalFormatting xmlns:xm="http://schemas.microsoft.com/office/excel/2006/main">
          <x14:cfRule type="expression" priority="5377" id="{16B69721-F69D-45E7-928C-1EC90CED0265}">
            <xm:f>$D$527=Sheet2!$C$3</xm:f>
            <x14:dxf>
              <fill>
                <patternFill>
                  <bgColor theme="1" tint="0.499984740745262"/>
                </patternFill>
              </fill>
            </x14:dxf>
          </x14:cfRule>
          <xm:sqref>P530:P534</xm:sqref>
        </x14:conditionalFormatting>
        <x14:conditionalFormatting xmlns:xm="http://schemas.microsoft.com/office/excel/2006/main">
          <x14:cfRule type="expression" priority="5346" id="{D320EF74-D133-465A-88EB-D83806EADACB}">
            <xm:f>$D$539=Sheet2!$C$3</xm:f>
            <x14:dxf>
              <fill>
                <patternFill>
                  <bgColor theme="1" tint="0.499984740745262"/>
                </patternFill>
              </fill>
            </x14:dxf>
          </x14:cfRule>
          <xm:sqref>P539</xm:sqref>
        </x14:conditionalFormatting>
        <x14:conditionalFormatting xmlns:xm="http://schemas.microsoft.com/office/excel/2006/main">
          <x14:cfRule type="expression" priority="5356" id="{0D94ABAE-594C-4F06-8B55-8E5A48247DF7}">
            <xm:f>$D$539=Sheet2!$C$3</xm:f>
            <x14:dxf>
              <fill>
                <patternFill>
                  <bgColor theme="1" tint="0.499984740745262"/>
                </patternFill>
              </fill>
            </x14:dxf>
          </x14:cfRule>
          <xm:sqref>P542:P546</xm:sqref>
        </x14:conditionalFormatting>
        <x14:conditionalFormatting xmlns:xm="http://schemas.microsoft.com/office/excel/2006/main">
          <x14:cfRule type="expression" priority="5325" id="{32C9334A-268B-46B1-BF40-F201789D7723}">
            <xm:f>$D$551=Sheet2!$C$3</xm:f>
            <x14:dxf>
              <fill>
                <patternFill>
                  <bgColor theme="1" tint="0.499984740745262"/>
                </patternFill>
              </fill>
            </x14:dxf>
          </x14:cfRule>
          <xm:sqref>P551</xm:sqref>
        </x14:conditionalFormatting>
        <x14:conditionalFormatting xmlns:xm="http://schemas.microsoft.com/office/excel/2006/main">
          <x14:cfRule type="expression" priority="5335" id="{F6607352-4263-48A4-8272-BB4DA7CFDCCD}">
            <xm:f>$D$551=Sheet2!$C$3</xm:f>
            <x14:dxf>
              <fill>
                <patternFill>
                  <bgColor theme="1" tint="0.499984740745262"/>
                </patternFill>
              </fill>
            </x14:dxf>
          </x14:cfRule>
          <xm:sqref>P554:P558</xm:sqref>
        </x14:conditionalFormatting>
        <x14:conditionalFormatting xmlns:xm="http://schemas.microsoft.com/office/excel/2006/main">
          <x14:cfRule type="expression" priority="5304" id="{2CCB80AC-4024-463E-AAC5-7F3E6BC7D945}">
            <xm:f>$D$563=Sheet2!$C$3</xm:f>
            <x14:dxf>
              <fill>
                <patternFill>
                  <bgColor theme="1" tint="0.499984740745262"/>
                </patternFill>
              </fill>
            </x14:dxf>
          </x14:cfRule>
          <xm:sqref>P563</xm:sqref>
        </x14:conditionalFormatting>
        <x14:conditionalFormatting xmlns:xm="http://schemas.microsoft.com/office/excel/2006/main">
          <x14:cfRule type="expression" priority="5314" id="{C4AD8070-ADF6-418A-A395-C20966AA5EEF}">
            <xm:f>$D$563=Sheet2!$C$3</xm:f>
            <x14:dxf>
              <fill>
                <patternFill>
                  <bgColor theme="1" tint="0.499984740745262"/>
                </patternFill>
              </fill>
            </x14:dxf>
          </x14:cfRule>
          <xm:sqref>P566:P570</xm:sqref>
        </x14:conditionalFormatting>
        <x14:conditionalFormatting xmlns:xm="http://schemas.microsoft.com/office/excel/2006/main">
          <x14:cfRule type="expression" priority="5283" id="{F3F4B8CB-4BDB-44D5-8C5B-711257BA2580}">
            <xm:f>$D$575=Sheet2!$C$3</xm:f>
            <x14:dxf>
              <fill>
                <patternFill>
                  <bgColor theme="1" tint="0.499984740745262"/>
                </patternFill>
              </fill>
            </x14:dxf>
          </x14:cfRule>
          <xm:sqref>P575</xm:sqref>
        </x14:conditionalFormatting>
        <x14:conditionalFormatting xmlns:xm="http://schemas.microsoft.com/office/excel/2006/main">
          <x14:cfRule type="expression" priority="5293" id="{DDA1BCEA-A923-4834-B986-3D74AFC8AD51}">
            <xm:f>$D$575=Sheet2!$C$3</xm:f>
            <x14:dxf>
              <fill>
                <patternFill>
                  <bgColor theme="1" tint="0.499984740745262"/>
                </patternFill>
              </fill>
            </x14:dxf>
          </x14:cfRule>
          <xm:sqref>P578:P582</xm:sqref>
        </x14:conditionalFormatting>
        <x14:conditionalFormatting xmlns:xm="http://schemas.microsoft.com/office/excel/2006/main">
          <x14:cfRule type="expression" priority="5262" id="{2215396A-FBBC-45ED-A7CD-84257797FFAD}">
            <xm:f>$D$587=Sheet2!$C$3</xm:f>
            <x14:dxf>
              <fill>
                <patternFill>
                  <bgColor theme="1" tint="0.499984740745262"/>
                </patternFill>
              </fill>
            </x14:dxf>
          </x14:cfRule>
          <xm:sqref>P587</xm:sqref>
        </x14:conditionalFormatting>
        <x14:conditionalFormatting xmlns:xm="http://schemas.microsoft.com/office/excel/2006/main">
          <x14:cfRule type="expression" priority="5272" id="{2E8A9145-8D77-4F14-9DD6-D28AD099EB82}">
            <xm:f>$D$587=Sheet2!$C$3</xm:f>
            <x14:dxf>
              <fill>
                <patternFill>
                  <bgColor theme="1" tint="0.499984740745262"/>
                </patternFill>
              </fill>
            </x14:dxf>
          </x14:cfRule>
          <xm:sqref>P590:P594</xm:sqref>
        </x14:conditionalFormatting>
        <x14:conditionalFormatting xmlns:xm="http://schemas.microsoft.com/office/excel/2006/main">
          <x14:cfRule type="expression" priority="5241" id="{95439147-F73F-461A-B2E5-EA5657947644}">
            <xm:f>$D$599=Sheet2!$C$3</xm:f>
            <x14:dxf>
              <fill>
                <patternFill>
                  <bgColor theme="1" tint="0.499984740745262"/>
                </patternFill>
              </fill>
            </x14:dxf>
          </x14:cfRule>
          <xm:sqref>P599</xm:sqref>
        </x14:conditionalFormatting>
        <x14:conditionalFormatting xmlns:xm="http://schemas.microsoft.com/office/excel/2006/main">
          <x14:cfRule type="expression" priority="5251" id="{14F7ADA8-6DC6-4580-B61C-6F2C9E5BDE81}">
            <xm:f>$D$599=Sheet2!$C$3</xm:f>
            <x14:dxf>
              <fill>
                <patternFill>
                  <bgColor theme="1" tint="0.499984740745262"/>
                </patternFill>
              </fill>
            </x14:dxf>
          </x14:cfRule>
          <xm:sqref>P602:P606</xm:sqref>
        </x14:conditionalFormatting>
        <x14:conditionalFormatting xmlns:xm="http://schemas.microsoft.com/office/excel/2006/main">
          <x14:cfRule type="expression" priority="4979" id="{FB20E12F-4651-48F5-9C7C-27D18523C055}">
            <xm:f>$D$613=Sheet2!$C$3</xm:f>
            <x14:dxf>
              <fill>
                <patternFill>
                  <bgColor theme="1" tint="0.499984740745262"/>
                </patternFill>
              </fill>
            </x14:dxf>
          </x14:cfRule>
          <xm:sqref>P613</xm:sqref>
        </x14:conditionalFormatting>
        <x14:conditionalFormatting xmlns:xm="http://schemas.microsoft.com/office/excel/2006/main">
          <x14:cfRule type="expression" priority="4989" id="{E5204CB5-0C87-47A1-AC0B-5CC596E2FC63}">
            <xm:f>$D$613=Sheet2!$C$3</xm:f>
            <x14:dxf>
              <fill>
                <patternFill>
                  <bgColor theme="1" tint="0.499984740745262"/>
                </patternFill>
              </fill>
            </x14:dxf>
          </x14:cfRule>
          <xm:sqref>P616:P620</xm:sqref>
        </x14:conditionalFormatting>
        <x14:conditionalFormatting xmlns:xm="http://schemas.microsoft.com/office/excel/2006/main">
          <x14:cfRule type="expression" priority="4958" id="{6DE1A670-43DB-46CB-BA6E-E543C0CD172F}">
            <xm:f>$D$625=Sheet2!$C$3</xm:f>
            <x14:dxf>
              <fill>
                <patternFill>
                  <bgColor theme="1" tint="0.499984740745262"/>
                </patternFill>
              </fill>
            </x14:dxf>
          </x14:cfRule>
          <xm:sqref>P625</xm:sqref>
        </x14:conditionalFormatting>
        <x14:conditionalFormatting xmlns:xm="http://schemas.microsoft.com/office/excel/2006/main">
          <x14:cfRule type="expression" priority="4968" id="{400EB800-93C0-4E16-A3C2-5EE3301FC7BD}">
            <xm:f>$D$625=Sheet2!$C$3</xm:f>
            <x14:dxf>
              <fill>
                <patternFill>
                  <bgColor theme="1" tint="0.499984740745262"/>
                </patternFill>
              </fill>
            </x14:dxf>
          </x14:cfRule>
          <xm:sqref>P628:P632</xm:sqref>
        </x14:conditionalFormatting>
        <x14:conditionalFormatting xmlns:xm="http://schemas.microsoft.com/office/excel/2006/main">
          <x14:cfRule type="expression" priority="4937" id="{F68AB803-F7E7-4FA2-B765-DC9AE52851F2}">
            <xm:f>$D$637=Sheet2!$C$3</xm:f>
            <x14:dxf>
              <fill>
                <patternFill>
                  <bgColor theme="1" tint="0.499984740745262"/>
                </patternFill>
              </fill>
            </x14:dxf>
          </x14:cfRule>
          <xm:sqref>P637</xm:sqref>
        </x14:conditionalFormatting>
        <x14:conditionalFormatting xmlns:xm="http://schemas.microsoft.com/office/excel/2006/main">
          <x14:cfRule type="expression" priority="4947" id="{587D1B85-E317-4700-96CA-EC2106DFC56D}">
            <xm:f>$D$637=Sheet2!$C$3</xm:f>
            <x14:dxf>
              <fill>
                <patternFill>
                  <bgColor theme="1" tint="0.499984740745262"/>
                </patternFill>
              </fill>
            </x14:dxf>
          </x14:cfRule>
          <xm:sqref>P640:P644</xm:sqref>
        </x14:conditionalFormatting>
        <x14:conditionalFormatting xmlns:xm="http://schemas.microsoft.com/office/excel/2006/main">
          <x14:cfRule type="expression" priority="3917" id="{228E59AC-3865-4ED4-B5B7-2D732978AB4D}">
            <xm:f>$D$650=Sheet2!$C$3</xm:f>
            <x14:dxf>
              <fill>
                <patternFill>
                  <bgColor theme="1" tint="0.499984740745262"/>
                </patternFill>
              </fill>
            </x14:dxf>
          </x14:cfRule>
          <xm:sqref>P650</xm:sqref>
        </x14:conditionalFormatting>
        <x14:conditionalFormatting xmlns:xm="http://schemas.microsoft.com/office/excel/2006/main">
          <x14:cfRule type="expression" priority="3927" id="{4315B686-FAAC-402A-80A0-B59C176D90E4}">
            <xm:f>$D$650=Sheet2!$C$3</xm:f>
            <x14:dxf>
              <fill>
                <patternFill>
                  <bgColor theme="1" tint="0.499984740745262"/>
                </patternFill>
              </fill>
            </x14:dxf>
          </x14:cfRule>
          <xm:sqref>P653:P657</xm:sqref>
        </x14:conditionalFormatting>
        <x14:conditionalFormatting xmlns:xm="http://schemas.microsoft.com/office/excel/2006/main">
          <x14:cfRule type="expression" priority="3896" id="{FE2E0705-0E22-4F7E-AA27-7008F2A9FF86}">
            <xm:f>$D$662=Sheet2!$C$3</xm:f>
            <x14:dxf>
              <fill>
                <patternFill>
                  <bgColor theme="1" tint="0.499984740745262"/>
                </patternFill>
              </fill>
            </x14:dxf>
          </x14:cfRule>
          <xm:sqref>P662</xm:sqref>
        </x14:conditionalFormatting>
        <x14:conditionalFormatting xmlns:xm="http://schemas.microsoft.com/office/excel/2006/main">
          <x14:cfRule type="expression" priority="3906" id="{A8351877-324E-4164-BAF7-E710F9E12C9A}">
            <xm:f>$D$662=Sheet2!$C$3</xm:f>
            <x14:dxf>
              <fill>
                <patternFill>
                  <bgColor theme="1" tint="0.499984740745262"/>
                </patternFill>
              </fill>
            </x14:dxf>
          </x14:cfRule>
          <xm:sqref>P665:P669</xm:sqref>
        </x14:conditionalFormatting>
        <x14:conditionalFormatting xmlns:xm="http://schemas.microsoft.com/office/excel/2006/main">
          <x14:cfRule type="expression" priority="3887" id="{8B2838A7-5D9A-463C-B388-D46DF54DE6FD}">
            <xm:f>$D$674=Sheet2!$C$3</xm:f>
            <x14:dxf>
              <fill>
                <patternFill>
                  <bgColor theme="1" tint="0.499984740745262"/>
                </patternFill>
              </fill>
            </x14:dxf>
          </x14:cfRule>
          <xm:sqref>P674</xm:sqref>
        </x14:conditionalFormatting>
        <x14:conditionalFormatting xmlns:xm="http://schemas.microsoft.com/office/excel/2006/main">
          <x14:cfRule type="expression" priority="3876" id="{E4EA20A1-3231-4F16-AB19-4B2415013D79}">
            <xm:f>$D$674=Sheet2!$C$3</xm:f>
            <x14:dxf>
              <fill>
                <patternFill>
                  <bgColor theme="1" tint="0.499984740745262"/>
                </patternFill>
              </fill>
            </x14:dxf>
          </x14:cfRule>
          <xm:sqref>P677:P681</xm:sqref>
        </x14:conditionalFormatting>
        <x14:conditionalFormatting xmlns:xm="http://schemas.microsoft.com/office/excel/2006/main">
          <x14:cfRule type="expression" priority="3854" id="{8ABF7F8E-FBFC-43FF-B1AE-CFFB72C5F0B0}">
            <xm:f>$D$686=Sheet2!$C$3</xm:f>
            <x14:dxf>
              <fill>
                <patternFill>
                  <bgColor theme="1" tint="0.499984740745262"/>
                </patternFill>
              </fill>
            </x14:dxf>
          </x14:cfRule>
          <xm:sqref>P686</xm:sqref>
        </x14:conditionalFormatting>
        <x14:conditionalFormatting xmlns:xm="http://schemas.microsoft.com/office/excel/2006/main">
          <x14:cfRule type="expression" priority="3864" id="{C4EA3DF3-F6EA-41CA-B57D-24633E6D1423}">
            <xm:f>$D$686=Sheet2!$C$3</xm:f>
            <x14:dxf>
              <fill>
                <patternFill>
                  <bgColor theme="1" tint="0.499984740745262"/>
                </patternFill>
              </fill>
            </x14:dxf>
          </x14:cfRule>
          <xm:sqref>P689:P693</xm:sqref>
        </x14:conditionalFormatting>
        <x14:conditionalFormatting xmlns:xm="http://schemas.microsoft.com/office/excel/2006/main">
          <x14:cfRule type="expression" priority="3833" id="{D3484974-EC5B-4A8D-BF2C-CE63744EBB16}">
            <xm:f>$D$698=Sheet2!$C$3</xm:f>
            <x14:dxf>
              <fill>
                <patternFill>
                  <bgColor theme="1" tint="0.499984740745262"/>
                </patternFill>
              </fill>
            </x14:dxf>
          </x14:cfRule>
          <xm:sqref>P698</xm:sqref>
        </x14:conditionalFormatting>
        <x14:conditionalFormatting xmlns:xm="http://schemas.microsoft.com/office/excel/2006/main">
          <x14:cfRule type="expression" priority="3843" id="{7CB7646E-A0C2-4902-8F7C-FAB794CD6DE4}">
            <xm:f>$D$698=Sheet2!$C$3</xm:f>
            <x14:dxf>
              <fill>
                <patternFill>
                  <bgColor theme="1" tint="0.499984740745262"/>
                </patternFill>
              </fill>
            </x14:dxf>
          </x14:cfRule>
          <xm:sqref>P701:P705</xm:sqref>
        </x14:conditionalFormatting>
        <x14:conditionalFormatting xmlns:xm="http://schemas.microsoft.com/office/excel/2006/main">
          <x14:cfRule type="expression" priority="3812" id="{13B82C61-57B8-4005-B743-8E173CD79B67}">
            <xm:f>$D$709=Sheet2!$C$3</xm:f>
            <x14:dxf>
              <fill>
                <patternFill>
                  <bgColor theme="1" tint="0.499984740745262"/>
                </patternFill>
              </fill>
            </x14:dxf>
          </x14:cfRule>
          <xm:sqref>P709</xm:sqref>
        </x14:conditionalFormatting>
        <x14:conditionalFormatting xmlns:xm="http://schemas.microsoft.com/office/excel/2006/main">
          <x14:cfRule type="expression" priority="3822" id="{4B4FB2DC-0283-4FB3-8533-3A38845F1FBA}">
            <xm:f>$D$709=Sheet2!$C$3</xm:f>
            <x14:dxf>
              <fill>
                <patternFill>
                  <bgColor theme="1" tint="0.499984740745262"/>
                </patternFill>
              </fill>
            </x14:dxf>
          </x14:cfRule>
          <xm:sqref>P712:P716</xm:sqref>
        </x14:conditionalFormatting>
        <x14:conditionalFormatting xmlns:xm="http://schemas.microsoft.com/office/excel/2006/main">
          <x14:cfRule type="expression" priority="3791" id="{286CE5A5-0211-4206-907F-E337552E5858}">
            <xm:f>$D$721=Sheet2!$C$3</xm:f>
            <x14:dxf>
              <fill>
                <patternFill>
                  <bgColor theme="1" tint="0.499984740745262"/>
                </patternFill>
              </fill>
            </x14:dxf>
          </x14:cfRule>
          <xm:sqref>P721</xm:sqref>
        </x14:conditionalFormatting>
        <x14:conditionalFormatting xmlns:xm="http://schemas.microsoft.com/office/excel/2006/main">
          <x14:cfRule type="expression" priority="3801" id="{6EC56A23-D0B0-4EB2-9170-278B956697EE}">
            <xm:f>$D$721=Sheet2!$C$3</xm:f>
            <x14:dxf>
              <fill>
                <patternFill>
                  <bgColor theme="1" tint="0.499984740745262"/>
                </patternFill>
              </fill>
            </x14:dxf>
          </x14:cfRule>
          <xm:sqref>P724:P728</xm:sqref>
        </x14:conditionalFormatting>
        <x14:conditionalFormatting xmlns:xm="http://schemas.microsoft.com/office/excel/2006/main">
          <x14:cfRule type="expression" priority="3770" id="{698BC522-97D5-477D-B084-87A977AD6ADB}">
            <xm:f>$D$733=Sheet2!$C$3</xm:f>
            <x14:dxf>
              <fill>
                <patternFill>
                  <bgColor theme="1" tint="0.499984740745262"/>
                </patternFill>
              </fill>
            </x14:dxf>
          </x14:cfRule>
          <xm:sqref>P733</xm:sqref>
        </x14:conditionalFormatting>
        <x14:conditionalFormatting xmlns:xm="http://schemas.microsoft.com/office/excel/2006/main">
          <x14:cfRule type="expression" priority="3780" id="{6AB952E4-3BC2-410D-96E1-CAC5165DE835}">
            <xm:f>$D$733=Sheet2!$C$3</xm:f>
            <x14:dxf>
              <fill>
                <patternFill>
                  <bgColor theme="1" tint="0.499984740745262"/>
                </patternFill>
              </fill>
            </x14:dxf>
          </x14:cfRule>
          <xm:sqref>P736:P740</xm:sqref>
        </x14:conditionalFormatting>
        <x14:conditionalFormatting xmlns:xm="http://schemas.microsoft.com/office/excel/2006/main">
          <x14:cfRule type="expression" priority="3749" id="{F3779DFE-45DA-48DB-97EA-590630AEB8F5}">
            <xm:f>$D$745=Sheet2!$C$3</xm:f>
            <x14:dxf>
              <fill>
                <patternFill>
                  <bgColor theme="1" tint="0.499984740745262"/>
                </patternFill>
              </fill>
            </x14:dxf>
          </x14:cfRule>
          <xm:sqref>P745</xm:sqref>
        </x14:conditionalFormatting>
        <x14:conditionalFormatting xmlns:xm="http://schemas.microsoft.com/office/excel/2006/main">
          <x14:cfRule type="expression" priority="3759" id="{8C18471B-0CDB-479B-B265-86F578BF0312}">
            <xm:f>$D$745=Sheet2!$C$3</xm:f>
            <x14:dxf>
              <fill>
                <patternFill>
                  <bgColor theme="1" tint="0.499984740745262"/>
                </patternFill>
              </fill>
            </x14:dxf>
          </x14:cfRule>
          <xm:sqref>P748:P752</xm:sqref>
        </x14:conditionalFormatting>
        <x14:conditionalFormatting xmlns:xm="http://schemas.microsoft.com/office/excel/2006/main">
          <x14:cfRule type="expression" priority="3728" id="{20FA63E3-1762-425B-B152-3FEDFFB5528C}">
            <xm:f>$D$757=Sheet2!$C$3</xm:f>
            <x14:dxf>
              <fill>
                <patternFill>
                  <bgColor theme="1" tint="0.499984740745262"/>
                </patternFill>
              </fill>
            </x14:dxf>
          </x14:cfRule>
          <xm:sqref>P757</xm:sqref>
        </x14:conditionalFormatting>
        <x14:conditionalFormatting xmlns:xm="http://schemas.microsoft.com/office/excel/2006/main">
          <x14:cfRule type="expression" priority="3738" id="{785BCE51-686E-4726-8D7D-CE2B0349679E}">
            <xm:f>$D$757=Sheet2!$C$3</xm:f>
            <x14:dxf>
              <fill>
                <patternFill>
                  <bgColor theme="1" tint="0.499984740745262"/>
                </patternFill>
              </fill>
            </x14:dxf>
          </x14:cfRule>
          <xm:sqref>P760:P764</xm:sqref>
        </x14:conditionalFormatting>
        <x14:conditionalFormatting xmlns:xm="http://schemas.microsoft.com/office/excel/2006/main">
          <x14:cfRule type="expression" priority="3707" id="{70DF5F72-8D88-493A-AFBD-091BE220E628}">
            <xm:f>$D$769=Sheet2!$C$3</xm:f>
            <x14:dxf>
              <fill>
                <patternFill>
                  <bgColor theme="1" tint="0.499984740745262"/>
                </patternFill>
              </fill>
            </x14:dxf>
          </x14:cfRule>
          <xm:sqref>P769</xm:sqref>
        </x14:conditionalFormatting>
        <x14:conditionalFormatting xmlns:xm="http://schemas.microsoft.com/office/excel/2006/main">
          <x14:cfRule type="expression" priority="3717" id="{B0877849-A519-4D17-8E60-03BD3963C50F}">
            <xm:f>$D$769=Sheet2!$C$3</xm:f>
            <x14:dxf>
              <fill>
                <patternFill>
                  <bgColor theme="1" tint="0.499984740745262"/>
                </patternFill>
              </fill>
            </x14:dxf>
          </x14:cfRule>
          <xm:sqref>P772:P776</xm:sqref>
        </x14:conditionalFormatting>
        <x14:conditionalFormatting xmlns:xm="http://schemas.microsoft.com/office/excel/2006/main">
          <x14:cfRule type="expression" priority="3686" id="{68159AE6-17B6-4953-8B44-BBA286BDBA8C}">
            <xm:f>$D$781=Sheet2!$C$3</xm:f>
            <x14:dxf>
              <fill>
                <patternFill>
                  <bgColor theme="1" tint="0.499984740745262"/>
                </patternFill>
              </fill>
            </x14:dxf>
          </x14:cfRule>
          <xm:sqref>P781</xm:sqref>
        </x14:conditionalFormatting>
        <x14:conditionalFormatting xmlns:xm="http://schemas.microsoft.com/office/excel/2006/main">
          <x14:cfRule type="expression" priority="3696" id="{1EC57349-42C8-4BCB-8C8A-E88AE0E66134}">
            <xm:f>$D$781=Sheet2!$C$3</xm:f>
            <x14:dxf>
              <fill>
                <patternFill>
                  <bgColor theme="1" tint="0.499984740745262"/>
                </patternFill>
              </fill>
            </x14:dxf>
          </x14:cfRule>
          <xm:sqref>P784:P788</xm:sqref>
        </x14:conditionalFormatting>
        <x14:conditionalFormatting xmlns:xm="http://schemas.microsoft.com/office/excel/2006/main">
          <x14:cfRule type="expression" priority="3665" id="{FEE70454-EE6C-4CB7-821D-5D19F282C240}">
            <xm:f>$D$793=Sheet2!$C$3</xm:f>
            <x14:dxf>
              <fill>
                <patternFill>
                  <bgColor theme="1" tint="0.499984740745262"/>
                </patternFill>
              </fill>
            </x14:dxf>
          </x14:cfRule>
          <xm:sqref>P793</xm:sqref>
        </x14:conditionalFormatting>
        <x14:conditionalFormatting xmlns:xm="http://schemas.microsoft.com/office/excel/2006/main">
          <x14:cfRule type="expression" priority="3675" id="{88D557EC-7562-4964-A18B-A0CD79704550}">
            <xm:f>$D$793=Sheet2!$C$3</xm:f>
            <x14:dxf>
              <fill>
                <patternFill>
                  <bgColor theme="1" tint="0.499984740745262"/>
                </patternFill>
              </fill>
            </x14:dxf>
          </x14:cfRule>
          <xm:sqref>P796:P800</xm:sqref>
        </x14:conditionalFormatting>
        <x14:conditionalFormatting xmlns:xm="http://schemas.microsoft.com/office/excel/2006/main">
          <x14:cfRule type="expression" priority="3644" id="{37761B3F-0EAF-494D-8EB3-55CD2DBB4895}">
            <xm:f>$D$805=Sheet2!$C$3</xm:f>
            <x14:dxf>
              <fill>
                <patternFill>
                  <bgColor theme="1" tint="0.499984740745262"/>
                </patternFill>
              </fill>
            </x14:dxf>
          </x14:cfRule>
          <xm:sqref>P805</xm:sqref>
        </x14:conditionalFormatting>
        <x14:conditionalFormatting xmlns:xm="http://schemas.microsoft.com/office/excel/2006/main">
          <x14:cfRule type="expression" priority="3654" id="{6914D0F6-A7A8-47AF-BB48-7BD04A135C97}">
            <xm:f>$D$805=Sheet2!$C$3</xm:f>
            <x14:dxf>
              <fill>
                <patternFill>
                  <bgColor theme="1" tint="0.499984740745262"/>
                </patternFill>
              </fill>
            </x14:dxf>
          </x14:cfRule>
          <xm:sqref>P808:P812</xm:sqref>
        </x14:conditionalFormatting>
        <x14:conditionalFormatting xmlns:xm="http://schemas.microsoft.com/office/excel/2006/main">
          <x14:cfRule type="expression" priority="3623" id="{0DA351B3-4BB0-40A4-B443-281BA85FEB26}">
            <xm:f>$D$817=Sheet2!$C$3</xm:f>
            <x14:dxf>
              <fill>
                <patternFill>
                  <bgColor theme="1" tint="0.499984740745262"/>
                </patternFill>
              </fill>
            </x14:dxf>
          </x14:cfRule>
          <xm:sqref>P817</xm:sqref>
        </x14:conditionalFormatting>
        <x14:conditionalFormatting xmlns:xm="http://schemas.microsoft.com/office/excel/2006/main">
          <x14:cfRule type="expression" priority="3633" id="{D7AB04B6-1D74-4A17-9DE3-40A3BF564806}">
            <xm:f>$D$817=Sheet2!$C$3</xm:f>
            <x14:dxf>
              <fill>
                <patternFill>
                  <bgColor theme="1" tint="0.499984740745262"/>
                </patternFill>
              </fill>
            </x14:dxf>
          </x14:cfRule>
          <xm:sqref>P820:P824</xm:sqref>
        </x14:conditionalFormatting>
        <x14:conditionalFormatting xmlns:xm="http://schemas.microsoft.com/office/excel/2006/main">
          <x14:cfRule type="expression" priority="3602" id="{9CD20DE3-C37A-44FA-A03D-ABEC52A51BD9}">
            <xm:f>$D$828=Sheet2!$C$3</xm:f>
            <x14:dxf>
              <fill>
                <patternFill>
                  <bgColor theme="1" tint="0.499984740745262"/>
                </patternFill>
              </fill>
            </x14:dxf>
          </x14:cfRule>
          <xm:sqref>P828</xm:sqref>
        </x14:conditionalFormatting>
        <x14:conditionalFormatting xmlns:xm="http://schemas.microsoft.com/office/excel/2006/main">
          <x14:cfRule type="expression" priority="3612" id="{4E864441-E3D6-4F4D-B5C1-D8B02163517B}">
            <xm:f>$D$828=Sheet2!$C$3</xm:f>
            <x14:dxf>
              <fill>
                <patternFill>
                  <bgColor theme="1" tint="0.499984740745262"/>
                </patternFill>
              </fill>
            </x14:dxf>
          </x14:cfRule>
          <xm:sqref>P831:P835</xm:sqref>
        </x14:conditionalFormatting>
        <x14:conditionalFormatting xmlns:xm="http://schemas.microsoft.com/office/excel/2006/main">
          <x14:cfRule type="expression" priority="3581" id="{18BEC9E0-887E-42C3-B8C6-37A72EEA4A67}">
            <xm:f>$D$840=Sheet2!$C$3</xm:f>
            <x14:dxf>
              <fill>
                <patternFill>
                  <bgColor theme="1" tint="0.499984740745262"/>
                </patternFill>
              </fill>
            </x14:dxf>
          </x14:cfRule>
          <xm:sqref>P840</xm:sqref>
        </x14:conditionalFormatting>
        <x14:conditionalFormatting xmlns:xm="http://schemas.microsoft.com/office/excel/2006/main">
          <x14:cfRule type="expression" priority="3591" id="{8C493B23-2EB4-4C37-B595-27AB8DFD68F1}">
            <xm:f>$D$840=Sheet2!$C$3</xm:f>
            <x14:dxf>
              <fill>
                <patternFill>
                  <bgColor theme="1" tint="0.499984740745262"/>
                </patternFill>
              </fill>
            </x14:dxf>
          </x14:cfRule>
          <xm:sqref>P843:P847</xm:sqref>
        </x14:conditionalFormatting>
        <x14:conditionalFormatting xmlns:xm="http://schemas.microsoft.com/office/excel/2006/main">
          <x14:cfRule type="expression" priority="3560" id="{92185ED4-6C17-485B-B960-A0694D7A5DB8}">
            <xm:f>$D$852=Sheet2!$C$3</xm:f>
            <x14:dxf>
              <fill>
                <patternFill>
                  <bgColor theme="1" tint="0.499984740745262"/>
                </patternFill>
              </fill>
            </x14:dxf>
          </x14:cfRule>
          <xm:sqref>P852</xm:sqref>
        </x14:conditionalFormatting>
        <x14:conditionalFormatting xmlns:xm="http://schemas.microsoft.com/office/excel/2006/main">
          <x14:cfRule type="expression" priority="3570" id="{5C0E9F0E-3991-4A5C-87AF-6BDF0436EAB5}">
            <xm:f>$D$852=Sheet2!$C$3</xm:f>
            <x14:dxf>
              <fill>
                <patternFill>
                  <bgColor theme="1" tint="0.499984740745262"/>
                </patternFill>
              </fill>
            </x14:dxf>
          </x14:cfRule>
          <xm:sqref>P855:P859</xm:sqref>
        </x14:conditionalFormatting>
        <x14:conditionalFormatting xmlns:xm="http://schemas.microsoft.com/office/excel/2006/main">
          <x14:cfRule type="expression" priority="3203" id="{E6CCF804-8764-4536-B78E-4D6A43AD692E}">
            <xm:f>$D$865=Sheet2!$C$3</xm:f>
            <x14:dxf>
              <fill>
                <patternFill>
                  <bgColor theme="1" tint="0.499984740745262"/>
                </patternFill>
              </fill>
            </x14:dxf>
          </x14:cfRule>
          <xm:sqref>P865</xm:sqref>
        </x14:conditionalFormatting>
        <x14:conditionalFormatting xmlns:xm="http://schemas.microsoft.com/office/excel/2006/main">
          <x14:cfRule type="expression" priority="3213" id="{CFEFD617-8586-453C-8778-5735132E78E4}">
            <xm:f>Sheet2!$C$3=$D$865</xm:f>
            <x14:dxf>
              <fill>
                <patternFill>
                  <bgColor theme="1" tint="0.499984740745262"/>
                </patternFill>
              </fill>
            </x14:dxf>
          </x14:cfRule>
          <xm:sqref>P868:P872</xm:sqref>
        </x14:conditionalFormatting>
        <x14:conditionalFormatting xmlns:xm="http://schemas.microsoft.com/office/excel/2006/main">
          <x14:cfRule type="expression" priority="3182" id="{62D5C257-F603-4BFF-8027-2F540B4E09C5}">
            <xm:f>$D$877=Sheet2!$C$3</xm:f>
            <x14:dxf>
              <fill>
                <patternFill>
                  <bgColor theme="1" tint="0.499984740745262"/>
                </patternFill>
              </fill>
            </x14:dxf>
          </x14:cfRule>
          <xm:sqref>P877</xm:sqref>
        </x14:conditionalFormatting>
        <x14:conditionalFormatting xmlns:xm="http://schemas.microsoft.com/office/excel/2006/main">
          <x14:cfRule type="expression" priority="3192" id="{91341809-5E63-416A-8E0C-F540A884D56D}">
            <xm:f>$D$877=Sheet2!$C$3</xm:f>
            <x14:dxf>
              <fill>
                <patternFill>
                  <bgColor theme="1" tint="0.499984740745262"/>
                </patternFill>
              </fill>
            </x14:dxf>
          </x14:cfRule>
          <xm:sqref>P880:P884</xm:sqref>
        </x14:conditionalFormatting>
        <x14:conditionalFormatting xmlns:xm="http://schemas.microsoft.com/office/excel/2006/main">
          <x14:cfRule type="expression" priority="3161" id="{A99064FD-CF16-4BF4-8130-361953FAFBE7}">
            <xm:f>$D$889=Sheet2!$C$3</xm:f>
            <x14:dxf>
              <fill>
                <patternFill>
                  <bgColor theme="1" tint="0.499984740745262"/>
                </patternFill>
              </fill>
            </x14:dxf>
          </x14:cfRule>
          <xm:sqref>P889</xm:sqref>
        </x14:conditionalFormatting>
        <x14:conditionalFormatting xmlns:xm="http://schemas.microsoft.com/office/excel/2006/main">
          <x14:cfRule type="expression" priority="3171" id="{BCB335F3-92A2-4DDF-9CE8-B31569124733}">
            <xm:f>$D$889=Sheet2!$C$3</xm:f>
            <x14:dxf>
              <fill>
                <patternFill>
                  <bgColor theme="1" tint="0.499984740745262"/>
                </patternFill>
              </fill>
            </x14:dxf>
          </x14:cfRule>
          <xm:sqref>P892:P896</xm:sqref>
        </x14:conditionalFormatting>
        <x14:conditionalFormatting xmlns:xm="http://schemas.microsoft.com/office/excel/2006/main">
          <x14:cfRule type="expression" priority="3140" id="{5503923C-8B8D-49A7-90A5-39B17D517C69}">
            <xm:f>$D$901=Sheet2!$C$3</xm:f>
            <x14:dxf>
              <fill>
                <patternFill>
                  <bgColor theme="1" tint="0.499984740745262"/>
                </patternFill>
              </fill>
            </x14:dxf>
          </x14:cfRule>
          <xm:sqref>P901</xm:sqref>
        </x14:conditionalFormatting>
        <x14:conditionalFormatting xmlns:xm="http://schemas.microsoft.com/office/excel/2006/main">
          <x14:cfRule type="expression" priority="3150" id="{D803A455-6814-4CEE-A3D3-C94F3951221A}">
            <xm:f>$D$901=Sheet2!$C$3</xm:f>
            <x14:dxf>
              <fill>
                <patternFill>
                  <bgColor theme="1" tint="0.499984740745262"/>
                </patternFill>
              </fill>
            </x14:dxf>
          </x14:cfRule>
          <xm:sqref>P904:P908</xm:sqref>
        </x14:conditionalFormatting>
        <x14:conditionalFormatting xmlns:xm="http://schemas.microsoft.com/office/excel/2006/main">
          <x14:cfRule type="expression" priority="3119" id="{92AAA5D0-76F1-472E-837E-3235FBA3FFA8}">
            <xm:f>$D$913=Sheet2!$C$3</xm:f>
            <x14:dxf>
              <fill>
                <patternFill>
                  <bgColor theme="1" tint="0.499984740745262"/>
                </patternFill>
              </fill>
            </x14:dxf>
          </x14:cfRule>
          <xm:sqref>P913</xm:sqref>
        </x14:conditionalFormatting>
        <x14:conditionalFormatting xmlns:xm="http://schemas.microsoft.com/office/excel/2006/main">
          <x14:cfRule type="expression" priority="3129" id="{5276501B-ED4B-4C51-AF23-5E0C7E5601E0}">
            <xm:f>$D$913=Sheet2!$C$3</xm:f>
            <x14:dxf>
              <fill>
                <patternFill>
                  <bgColor theme="1" tint="0.499984740745262"/>
                </patternFill>
              </fill>
            </x14:dxf>
          </x14:cfRule>
          <xm:sqref>P916:P920</xm:sqref>
        </x14:conditionalFormatting>
        <x14:conditionalFormatting xmlns:xm="http://schemas.microsoft.com/office/excel/2006/main">
          <x14:cfRule type="expression" priority="3098" id="{CC4A1211-CB54-4DA1-AFD6-150C92B9A822}">
            <xm:f>$D$924=Sheet2!$C$3</xm:f>
            <x14:dxf>
              <fill>
                <patternFill>
                  <bgColor theme="1" tint="0.499984740745262"/>
                </patternFill>
              </fill>
            </x14:dxf>
          </x14:cfRule>
          <xm:sqref>P924</xm:sqref>
        </x14:conditionalFormatting>
        <x14:conditionalFormatting xmlns:xm="http://schemas.microsoft.com/office/excel/2006/main">
          <x14:cfRule type="expression" priority="3108" id="{62502F41-F682-4E78-9ECC-0DA22595483C}">
            <xm:f>$D$924=Sheet2!$C$3</xm:f>
            <x14:dxf>
              <fill>
                <patternFill>
                  <bgColor theme="1" tint="0.499984740745262"/>
                </patternFill>
              </fill>
            </x14:dxf>
          </x14:cfRule>
          <xm:sqref>P927:P931</xm:sqref>
        </x14:conditionalFormatting>
        <x14:conditionalFormatting xmlns:xm="http://schemas.microsoft.com/office/excel/2006/main">
          <x14:cfRule type="expression" priority="2417" id="{FE057273-CDC7-409C-806B-D07F076DEC83}">
            <xm:f>$D$937=Sheet2!$C$3</xm:f>
            <x14:dxf>
              <fill>
                <patternFill>
                  <bgColor theme="1" tint="0.499984740745262"/>
                </patternFill>
              </fill>
            </x14:dxf>
          </x14:cfRule>
          <xm:sqref>P937</xm:sqref>
        </x14:conditionalFormatting>
        <x14:conditionalFormatting xmlns:xm="http://schemas.microsoft.com/office/excel/2006/main">
          <x14:cfRule type="expression" priority="2406" id="{9E3B901D-D429-485B-84FF-AC3D0CDDAA4E}">
            <xm:f>$D$937=Sheet2!$C$3</xm:f>
            <x14:dxf>
              <fill>
                <patternFill>
                  <bgColor theme="1" tint="0.499984740745262"/>
                </patternFill>
              </fill>
            </x14:dxf>
          </x14:cfRule>
          <xm:sqref>P940:P944</xm:sqref>
        </x14:conditionalFormatting>
        <x14:conditionalFormatting xmlns:xm="http://schemas.microsoft.com/office/excel/2006/main">
          <x14:cfRule type="expression" priority="2396" id="{30F20915-5411-486C-8E79-5B6E0E8C08D3}">
            <xm:f>$D$949=Sheet2!$C$3</xm:f>
            <x14:dxf>
              <fill>
                <patternFill>
                  <bgColor theme="1" tint="0.499984740745262"/>
                </patternFill>
              </fill>
            </x14:dxf>
          </x14:cfRule>
          <xm:sqref>P949</xm:sqref>
        </x14:conditionalFormatting>
        <x14:conditionalFormatting xmlns:xm="http://schemas.microsoft.com/office/excel/2006/main">
          <x14:cfRule type="expression" priority="2385" id="{96F49340-2D3D-459F-9530-9A7140A3488D}">
            <xm:f>$D$949=Sheet2!$C$3</xm:f>
            <x14:dxf>
              <fill>
                <patternFill>
                  <bgColor theme="1" tint="0.499984740745262"/>
                </patternFill>
              </fill>
            </x14:dxf>
          </x14:cfRule>
          <xm:sqref>P952:P956</xm:sqref>
        </x14:conditionalFormatting>
        <x14:conditionalFormatting xmlns:xm="http://schemas.microsoft.com/office/excel/2006/main">
          <x14:cfRule type="expression" priority="2375" id="{5BBB2717-687D-43E6-B2BE-FAE9CD4443E3}">
            <xm:f>$D$961=Sheet2!$C$3</xm:f>
            <x14:dxf>
              <fill>
                <patternFill>
                  <bgColor theme="1" tint="0.499984740745262"/>
                </patternFill>
              </fill>
            </x14:dxf>
          </x14:cfRule>
          <xm:sqref>P961</xm:sqref>
        </x14:conditionalFormatting>
        <x14:conditionalFormatting xmlns:xm="http://schemas.microsoft.com/office/excel/2006/main">
          <x14:cfRule type="expression" priority="2364" id="{4199C5D6-5B93-44DD-B256-E9389B71BC43}">
            <xm:f>$D$961=Sheet2!$C$3</xm:f>
            <x14:dxf>
              <fill>
                <patternFill>
                  <bgColor theme="1" tint="0.499984740745262"/>
                </patternFill>
              </fill>
            </x14:dxf>
          </x14:cfRule>
          <xm:sqref>P964:P968</xm:sqref>
        </x14:conditionalFormatting>
        <x14:conditionalFormatting xmlns:xm="http://schemas.microsoft.com/office/excel/2006/main">
          <x14:cfRule type="expression" priority="2354" id="{34517F36-6133-4CD8-9C47-E1A0A48A5FF3}">
            <xm:f>$D$973=Sheet2!$C$3</xm:f>
            <x14:dxf>
              <fill>
                <patternFill>
                  <bgColor theme="1" tint="0.499984740745262"/>
                </patternFill>
              </fill>
            </x14:dxf>
          </x14:cfRule>
          <xm:sqref>P973</xm:sqref>
        </x14:conditionalFormatting>
        <x14:conditionalFormatting xmlns:xm="http://schemas.microsoft.com/office/excel/2006/main">
          <x14:cfRule type="expression" priority="2343" id="{E174543C-FF41-499C-8FEF-D8056FEE3432}">
            <xm:f>$D$973=Sheet2!$C$3</xm:f>
            <x14:dxf>
              <fill>
                <patternFill>
                  <bgColor theme="1" tint="0.499984740745262"/>
                </patternFill>
              </fill>
            </x14:dxf>
          </x14:cfRule>
          <xm:sqref>P976:P980</xm:sqref>
        </x14:conditionalFormatting>
        <x14:conditionalFormatting xmlns:xm="http://schemas.microsoft.com/office/excel/2006/main">
          <x14:cfRule type="expression" priority="2333" id="{40B972B1-36E7-4AA0-A202-07042B328888}">
            <xm:f>$D$985=Sheet2!$C$3</xm:f>
            <x14:dxf>
              <fill>
                <patternFill>
                  <bgColor theme="1" tint="0.499984740745262"/>
                </patternFill>
              </fill>
            </x14:dxf>
          </x14:cfRule>
          <xm:sqref>P985</xm:sqref>
        </x14:conditionalFormatting>
        <x14:conditionalFormatting xmlns:xm="http://schemas.microsoft.com/office/excel/2006/main">
          <x14:cfRule type="expression" priority="2322" id="{2D8DA14B-DA25-4366-BDE5-42CEFA54C6A2}">
            <xm:f>$D$985=Sheet2!$C$3</xm:f>
            <x14:dxf>
              <fill>
                <patternFill>
                  <bgColor theme="1" tint="0.499984740745262"/>
                </patternFill>
              </fill>
            </x14:dxf>
          </x14:cfRule>
          <xm:sqref>P988:P992</xm:sqref>
        </x14:conditionalFormatting>
        <x14:conditionalFormatting xmlns:xm="http://schemas.microsoft.com/office/excel/2006/main">
          <x14:cfRule type="expression" priority="2312" id="{1611E63F-0624-42D8-9451-6952C4A73C3B}">
            <xm:f>$D$996=Sheet2!$C$3</xm:f>
            <x14:dxf>
              <fill>
                <patternFill>
                  <bgColor theme="1" tint="0.499984740745262"/>
                </patternFill>
              </fill>
            </x14:dxf>
          </x14:cfRule>
          <xm:sqref>P996</xm:sqref>
        </x14:conditionalFormatting>
        <x14:conditionalFormatting xmlns:xm="http://schemas.microsoft.com/office/excel/2006/main">
          <x14:cfRule type="expression" priority="2301" id="{0E00AAF7-6207-4EF9-B514-ECEBA7BEF8EC}">
            <xm:f>$D$996=Sheet2!$C$3</xm:f>
            <x14:dxf>
              <fill>
                <patternFill>
                  <bgColor theme="1" tint="0.499984740745262"/>
                </patternFill>
              </fill>
            </x14:dxf>
          </x14:cfRule>
          <xm:sqref>P999:P1003</xm:sqref>
        </x14:conditionalFormatting>
        <x14:conditionalFormatting xmlns:xm="http://schemas.microsoft.com/office/excel/2006/main">
          <x14:cfRule type="expression" priority="2279" id="{62A8BA50-09B3-43E3-9285-BBC249FDD797}">
            <xm:f>$D$1007=Sheet2!$C$3</xm:f>
            <x14:dxf>
              <fill>
                <patternFill>
                  <bgColor theme="1" tint="0.499984740745262"/>
                </patternFill>
              </fill>
            </x14:dxf>
          </x14:cfRule>
          <xm:sqref>P1007</xm:sqref>
        </x14:conditionalFormatting>
        <x14:conditionalFormatting xmlns:xm="http://schemas.microsoft.com/office/excel/2006/main">
          <x14:cfRule type="expression" priority="2289" id="{93EB20EE-716A-45D4-80B1-329FC05D674D}">
            <xm:f>$D$1007=Sheet2!$C$3</xm:f>
            <x14:dxf>
              <fill>
                <patternFill>
                  <bgColor theme="1" tint="0.499984740745262"/>
                </patternFill>
              </fill>
            </x14:dxf>
          </x14:cfRule>
          <xm:sqref>P1010:P1014</xm:sqref>
        </x14:conditionalFormatting>
        <x14:conditionalFormatting xmlns:xm="http://schemas.microsoft.com/office/excel/2006/main">
          <x14:cfRule type="expression" priority="2258" id="{27C8E1C3-30FD-48FC-9C23-211D416691DB}">
            <xm:f>$D$1019=Sheet2!$C$3</xm:f>
            <x14:dxf>
              <fill>
                <patternFill>
                  <bgColor theme="1" tint="0.499984740745262"/>
                </patternFill>
              </fill>
            </x14:dxf>
          </x14:cfRule>
          <xm:sqref>P1019</xm:sqref>
        </x14:conditionalFormatting>
        <x14:conditionalFormatting xmlns:xm="http://schemas.microsoft.com/office/excel/2006/main">
          <x14:cfRule type="expression" priority="2268" id="{7CBC6501-99FF-485B-995E-7E07A5EEE174}">
            <xm:f>$D$1019=Sheet2!$C$3</xm:f>
            <x14:dxf>
              <fill>
                <patternFill>
                  <bgColor theme="1" tint="0.499984740745262"/>
                </patternFill>
              </fill>
            </x14:dxf>
          </x14:cfRule>
          <xm:sqref>P1022:P1026</xm:sqref>
        </x14:conditionalFormatting>
        <x14:conditionalFormatting xmlns:xm="http://schemas.microsoft.com/office/excel/2006/main">
          <x14:cfRule type="expression" priority="2237" id="{CF53E23F-86FC-4C0B-997F-D167A6B7F4E9}">
            <xm:f>$D$1031=Sheet2!$C$3</xm:f>
            <x14:dxf>
              <fill>
                <patternFill>
                  <bgColor theme="1" tint="0.499984740745262"/>
                </patternFill>
              </fill>
            </x14:dxf>
          </x14:cfRule>
          <xm:sqref>P1031</xm:sqref>
        </x14:conditionalFormatting>
        <x14:conditionalFormatting xmlns:xm="http://schemas.microsoft.com/office/excel/2006/main">
          <x14:cfRule type="expression" priority="2247" id="{A8FF15C2-3122-4D13-8EC8-BE1DA90C2E7D}">
            <xm:f>$D$1031=Sheet2!$C$3</xm:f>
            <x14:dxf>
              <fill>
                <patternFill>
                  <bgColor theme="1" tint="0.499984740745262"/>
                </patternFill>
              </fill>
            </x14:dxf>
          </x14:cfRule>
          <xm:sqref>P1034:P1038</xm:sqref>
        </x14:conditionalFormatting>
        <x14:conditionalFormatting xmlns:xm="http://schemas.microsoft.com/office/excel/2006/main">
          <x14:cfRule type="expression" priority="2216" id="{1AE19969-3557-4859-898A-ED997F4A896B}">
            <xm:f>$D$1043=Sheet2!$C$3</xm:f>
            <x14:dxf>
              <fill>
                <patternFill>
                  <bgColor theme="1" tint="0.499984740745262"/>
                </patternFill>
              </fill>
            </x14:dxf>
          </x14:cfRule>
          <xm:sqref>P1043</xm:sqref>
        </x14:conditionalFormatting>
        <x14:conditionalFormatting xmlns:xm="http://schemas.microsoft.com/office/excel/2006/main">
          <x14:cfRule type="expression" priority="2226" id="{6EDA1360-E6DC-4D84-A8B1-6DA90E2CCB61}">
            <xm:f>$D$1043=Sheet2!$C$3</xm:f>
            <x14:dxf>
              <fill>
                <patternFill>
                  <bgColor theme="1" tint="0.499984740745262"/>
                </patternFill>
              </fill>
            </x14:dxf>
          </x14:cfRule>
          <xm:sqref>P1046:P1050</xm:sqref>
        </x14:conditionalFormatting>
        <x14:conditionalFormatting xmlns:xm="http://schemas.microsoft.com/office/excel/2006/main">
          <x14:cfRule type="expression" priority="2195" id="{AE7BF77B-CFF0-4DB3-A60E-B64C7D569566}">
            <xm:f>$D$1056=Sheet2!$C$3</xm:f>
            <x14:dxf>
              <fill>
                <patternFill>
                  <bgColor theme="1" tint="0.499984740745262"/>
                </patternFill>
              </fill>
            </x14:dxf>
          </x14:cfRule>
          <xm:sqref>P1056</xm:sqref>
        </x14:conditionalFormatting>
        <x14:conditionalFormatting xmlns:xm="http://schemas.microsoft.com/office/excel/2006/main">
          <x14:cfRule type="expression" priority="2205" id="{1AAA1669-2EE6-4611-A62E-DB549BE15EB1}">
            <xm:f>$D$1056=Sheet2!$C$3</xm:f>
            <x14:dxf>
              <fill>
                <patternFill>
                  <bgColor theme="1" tint="0.499984740745262"/>
                </patternFill>
              </fill>
            </x14:dxf>
          </x14:cfRule>
          <xm:sqref>P1059:P1063</xm:sqref>
        </x14:conditionalFormatting>
        <x14:conditionalFormatting xmlns:xm="http://schemas.microsoft.com/office/excel/2006/main">
          <x14:cfRule type="expression" priority="2174" id="{24D22688-04E7-4681-8F57-FBE2A596601F}">
            <xm:f>$D$1067=Sheet2!$C$3</xm:f>
            <x14:dxf>
              <fill>
                <patternFill>
                  <bgColor theme="1" tint="0.499984740745262"/>
                </patternFill>
              </fill>
            </x14:dxf>
          </x14:cfRule>
          <xm:sqref>P1067</xm:sqref>
        </x14:conditionalFormatting>
        <x14:conditionalFormatting xmlns:xm="http://schemas.microsoft.com/office/excel/2006/main">
          <x14:cfRule type="expression" priority="2184" id="{6533FCCC-1F06-455A-90BC-04FA77023499}">
            <xm:f>$D$1067=Sheet2!$C$3</xm:f>
            <x14:dxf>
              <fill>
                <patternFill>
                  <bgColor theme="1" tint="0.499984740745262"/>
                </patternFill>
              </fill>
            </x14:dxf>
          </x14:cfRule>
          <xm:sqref>P1070:P1074</xm:sqref>
        </x14:conditionalFormatting>
        <x14:conditionalFormatting xmlns:xm="http://schemas.microsoft.com/office/excel/2006/main">
          <x14:cfRule type="expression" priority="1362" id="{343ABDC3-CDAE-4D5A-8FDA-861829BE29B6}">
            <xm:f>$D$1078=Sheet2!$C$3</xm:f>
            <x14:dxf>
              <fill>
                <patternFill>
                  <bgColor theme="1" tint="0.499984740745262"/>
                </patternFill>
              </fill>
            </x14:dxf>
          </x14:cfRule>
          <xm:sqref>P1078</xm:sqref>
        </x14:conditionalFormatting>
        <x14:conditionalFormatting xmlns:xm="http://schemas.microsoft.com/office/excel/2006/main">
          <x14:cfRule type="expression" priority="1372" id="{49BBEA37-CF89-4079-A92A-3C91C4A3DB84}">
            <xm:f>$D$1078=Sheet2!$C$3</xm:f>
            <x14:dxf>
              <fill>
                <patternFill>
                  <bgColor theme="1" tint="0.499984740745262"/>
                </patternFill>
              </fill>
            </x14:dxf>
          </x14:cfRule>
          <xm:sqref>P1081:P1085</xm:sqref>
        </x14:conditionalFormatting>
        <x14:conditionalFormatting xmlns:xm="http://schemas.microsoft.com/office/excel/2006/main">
          <x14:cfRule type="expression" priority="1341" id="{04B5B424-1F87-43D3-92D4-93BF524F6B68}">
            <xm:f>$D$1089=Sheet2!$C$3</xm:f>
            <x14:dxf>
              <fill>
                <patternFill>
                  <bgColor theme="1" tint="0.499984740745262"/>
                </patternFill>
              </fill>
            </x14:dxf>
          </x14:cfRule>
          <xm:sqref>P1089</xm:sqref>
        </x14:conditionalFormatting>
        <x14:conditionalFormatting xmlns:xm="http://schemas.microsoft.com/office/excel/2006/main">
          <x14:cfRule type="expression" priority="1351" id="{C7F84391-21ED-4EC0-8B22-43BB3C51D28A}">
            <xm:f>$D$1089=Sheet2!$C$3</xm:f>
            <x14:dxf>
              <fill>
                <patternFill>
                  <bgColor theme="1" tint="0.499984740745262"/>
                </patternFill>
              </fill>
            </x14:dxf>
          </x14:cfRule>
          <xm:sqref>P1092:P1096</xm:sqref>
        </x14:conditionalFormatting>
        <x14:conditionalFormatting xmlns:xm="http://schemas.microsoft.com/office/excel/2006/main">
          <x14:cfRule type="expression" priority="1320" id="{D69097C4-79B2-478D-B7D4-BECD17099F29}">
            <xm:f>$D$1100=Sheet2!$C$3</xm:f>
            <x14:dxf>
              <fill>
                <patternFill>
                  <bgColor theme="1" tint="0.499984740745262"/>
                </patternFill>
              </fill>
            </x14:dxf>
          </x14:cfRule>
          <xm:sqref>P1100</xm:sqref>
        </x14:conditionalFormatting>
        <x14:conditionalFormatting xmlns:xm="http://schemas.microsoft.com/office/excel/2006/main">
          <x14:cfRule type="expression" priority="1330" id="{874B75C6-3218-4C9B-AA29-10C7AE98155D}">
            <xm:f>$D$1100=Sheet2!$C$3</xm:f>
            <x14:dxf>
              <fill>
                <patternFill>
                  <bgColor theme="1" tint="0.499984740745262"/>
                </patternFill>
              </fill>
            </x14:dxf>
          </x14:cfRule>
          <xm:sqref>P1103:P1107</xm:sqref>
        </x14:conditionalFormatting>
        <x14:conditionalFormatting xmlns:xm="http://schemas.microsoft.com/office/excel/2006/main">
          <x14:cfRule type="expression" priority="1299" id="{CE6034B4-68AF-4188-94C9-2207ED4C223A}">
            <xm:f>$D$1111=Sheet2!$C$3</xm:f>
            <x14:dxf>
              <fill>
                <patternFill>
                  <bgColor theme="1" tint="0.499984740745262"/>
                </patternFill>
              </fill>
            </x14:dxf>
          </x14:cfRule>
          <xm:sqref>P1111</xm:sqref>
        </x14:conditionalFormatting>
        <x14:conditionalFormatting xmlns:xm="http://schemas.microsoft.com/office/excel/2006/main">
          <x14:cfRule type="expression" priority="1309" id="{C2E80CC9-0CD3-465D-B00F-1D4CB3D0E8FB}">
            <xm:f>$D$1111=Sheet2!$C$3</xm:f>
            <x14:dxf>
              <fill>
                <patternFill>
                  <bgColor theme="1" tint="0.499984740745262"/>
                </patternFill>
              </fill>
            </x14:dxf>
          </x14:cfRule>
          <xm:sqref>P1114:P1118</xm:sqref>
        </x14:conditionalFormatting>
        <x14:conditionalFormatting xmlns:xm="http://schemas.microsoft.com/office/excel/2006/main">
          <x14:cfRule type="expression" priority="1290" id="{5D4E0A17-C58D-48E2-9848-2D017B36F931}">
            <xm:f>$D$1122=Sheet2!$C$3</xm:f>
            <x14:dxf>
              <fill>
                <patternFill>
                  <bgColor theme="1" tint="0.499984740745262"/>
                </patternFill>
              </fill>
            </x14:dxf>
          </x14:cfRule>
          <xm:sqref>P1122</xm:sqref>
        </x14:conditionalFormatting>
        <x14:conditionalFormatting xmlns:xm="http://schemas.microsoft.com/office/excel/2006/main">
          <x14:cfRule type="expression" priority="1279" id="{4365B91B-DC7A-48F3-95E1-7EF8B8B05B5A}">
            <xm:f>$D$1122=Sheet2!$C$3</xm:f>
            <x14:dxf>
              <fill>
                <patternFill>
                  <bgColor theme="1" tint="0.499984740745262"/>
                </patternFill>
              </fill>
            </x14:dxf>
          </x14:cfRule>
          <xm:sqref>P1125:P1129</xm:sqref>
        </x14:conditionalFormatting>
        <x14:conditionalFormatting xmlns:xm="http://schemas.microsoft.com/office/excel/2006/main">
          <x14:cfRule type="expression" priority="1257" id="{7386EAC4-06C3-448B-8300-C47E031707B4}">
            <xm:f>$D$1133=Sheet2!$C$3</xm:f>
            <x14:dxf>
              <fill>
                <patternFill>
                  <bgColor theme="1" tint="0.499984740745262"/>
                </patternFill>
              </fill>
            </x14:dxf>
          </x14:cfRule>
          <xm:sqref>P1133</xm:sqref>
        </x14:conditionalFormatting>
        <x14:conditionalFormatting xmlns:xm="http://schemas.microsoft.com/office/excel/2006/main">
          <x14:cfRule type="expression" priority="1267" id="{99B755F6-D68E-4D35-9308-40764086E851}">
            <xm:f>$D$1133=Sheet2!$C$3</xm:f>
            <x14:dxf>
              <fill>
                <patternFill>
                  <bgColor theme="1" tint="0.499984740745262"/>
                </patternFill>
              </fill>
            </x14:dxf>
          </x14:cfRule>
          <xm:sqref>P1136:P1140</xm:sqref>
        </x14:conditionalFormatting>
        <x14:conditionalFormatting xmlns:xm="http://schemas.microsoft.com/office/excel/2006/main">
          <x14:cfRule type="expression" priority="1236" id="{505D7161-D179-4F1E-A924-C2CA178E7936}">
            <xm:f>$D$1144=Sheet2!$C$3</xm:f>
            <x14:dxf>
              <fill>
                <patternFill>
                  <bgColor theme="1" tint="0.499984740745262"/>
                </patternFill>
              </fill>
            </x14:dxf>
          </x14:cfRule>
          <xm:sqref>P1144</xm:sqref>
        </x14:conditionalFormatting>
        <x14:conditionalFormatting xmlns:xm="http://schemas.microsoft.com/office/excel/2006/main">
          <x14:cfRule type="expression" priority="1246" id="{533B981B-73FB-43A3-8295-5EF380E1E0FB}">
            <xm:f>$D$1144=Sheet2!$C$3</xm:f>
            <x14:dxf>
              <fill>
                <patternFill>
                  <bgColor theme="1" tint="0.499984740745262"/>
                </patternFill>
              </fill>
            </x14:dxf>
          </x14:cfRule>
          <xm:sqref>P1147:P1151</xm:sqref>
        </x14:conditionalFormatting>
        <x14:conditionalFormatting xmlns:xm="http://schemas.microsoft.com/office/excel/2006/main">
          <x14:cfRule type="expression" priority="1227" id="{C03BBCF6-EC6C-4239-B6F0-17BC6C2DBB56}">
            <xm:f>$D$1155=Sheet2!$C$3</xm:f>
            <x14:dxf>
              <fill>
                <patternFill>
                  <bgColor theme="1" tint="0.499984740745262"/>
                </patternFill>
              </fill>
            </x14:dxf>
          </x14:cfRule>
          <xm:sqref>P1155</xm:sqref>
        </x14:conditionalFormatting>
        <x14:conditionalFormatting xmlns:xm="http://schemas.microsoft.com/office/excel/2006/main">
          <x14:cfRule type="expression" priority="1216" id="{C7E4B133-929B-4712-8EE2-0152E5C22101}">
            <xm:f>$D$1155=Sheet2!$C$3</xm:f>
            <x14:dxf>
              <fill>
                <patternFill>
                  <bgColor theme="1" tint="0.499984740745262"/>
                </patternFill>
              </fill>
            </x14:dxf>
          </x14:cfRule>
          <xm:sqref>P1158:P1162</xm:sqref>
        </x14:conditionalFormatting>
        <x14:conditionalFormatting xmlns:xm="http://schemas.microsoft.com/office/excel/2006/main">
          <x14:cfRule type="expression" priority="1194" id="{1EA71562-CCDC-418A-8B8E-0644A6580E6C}">
            <xm:f>$D$1168=Sheet2!$C$3</xm:f>
            <x14:dxf>
              <fill>
                <patternFill>
                  <bgColor theme="1" tint="0.499984740745262"/>
                </patternFill>
              </fill>
            </x14:dxf>
          </x14:cfRule>
          <xm:sqref>P1168</xm:sqref>
        </x14:conditionalFormatting>
        <x14:conditionalFormatting xmlns:xm="http://schemas.microsoft.com/office/excel/2006/main">
          <x14:cfRule type="expression" priority="1204" id="{6F4F7064-AFCB-4C0E-9DF2-76715B876038}">
            <xm:f>$D$1168=Sheet2!$C$3</xm:f>
            <x14:dxf>
              <fill>
                <patternFill>
                  <bgColor theme="1" tint="0.499984740745262"/>
                </patternFill>
              </fill>
            </x14:dxf>
          </x14:cfRule>
          <xm:sqref>P1171:P1175</xm:sqref>
        </x14:conditionalFormatting>
        <x14:conditionalFormatting xmlns:xm="http://schemas.microsoft.com/office/excel/2006/main">
          <x14:cfRule type="expression" priority="4" id="{64E16A67-54F3-414A-8B6D-56679518FF68}">
            <xm:f>$D$1179=Sheet2!$C$3</xm:f>
            <x14:dxf>
              <fill>
                <patternFill>
                  <bgColor theme="1" tint="0.499984740745262"/>
                </patternFill>
              </fill>
            </x14:dxf>
          </x14:cfRule>
          <xm:sqref>P1179</xm:sqref>
        </x14:conditionalFormatting>
        <x14:conditionalFormatting xmlns:xm="http://schemas.microsoft.com/office/excel/2006/main">
          <x14:cfRule type="expression" priority="14" id="{9FAC174D-47D2-4942-AF58-4A03C1DB79CE}">
            <xm:f>$D$1179=Sheet2!$C$3</xm:f>
            <x14:dxf>
              <fill>
                <patternFill>
                  <bgColor theme="1" tint="0.499984740745262"/>
                </patternFill>
              </fill>
            </x14:dxf>
          </x14:cfRule>
          <xm:sqref>P1182:P1186</xm:sqref>
        </x14:conditionalFormatting>
        <x14:conditionalFormatting xmlns:xm="http://schemas.microsoft.com/office/excel/2006/main">
          <x14:cfRule type="expression" priority="1185" id="{BB0B5FEF-6159-4EBD-B65C-B398C25C7340}">
            <xm:f>$D$1190=Sheet2!$C$3</xm:f>
            <x14:dxf>
              <fill>
                <patternFill>
                  <bgColor theme="1" tint="0.499984740745262"/>
                </patternFill>
              </fill>
            </x14:dxf>
          </x14:cfRule>
          <xm:sqref>P1190</xm:sqref>
        </x14:conditionalFormatting>
        <x14:conditionalFormatting xmlns:xm="http://schemas.microsoft.com/office/excel/2006/main">
          <x14:cfRule type="expression" priority="1174" id="{DA6578FD-6DB2-4472-B4C4-3FCF0A91E58B}">
            <xm:f>$D$1190=Sheet2!$C$3</xm:f>
            <x14:dxf>
              <fill>
                <patternFill>
                  <bgColor theme="1" tint="0.499984740745262"/>
                </patternFill>
              </fill>
            </x14:dxf>
          </x14:cfRule>
          <xm:sqref>P1193:P1197</xm:sqref>
        </x14:conditionalFormatting>
        <x14:conditionalFormatting xmlns:xm="http://schemas.microsoft.com/office/excel/2006/main">
          <x14:cfRule type="expression" priority="1152" id="{8C1DA6F9-EFCF-4DFE-B1EE-79618A0E9A65}">
            <xm:f>$D$1201=Sheet2!$C$3</xm:f>
            <x14:dxf>
              <fill>
                <patternFill>
                  <bgColor theme="1" tint="0.499984740745262"/>
                </patternFill>
              </fill>
            </x14:dxf>
          </x14:cfRule>
          <xm:sqref>P1201</xm:sqref>
        </x14:conditionalFormatting>
        <x14:conditionalFormatting xmlns:xm="http://schemas.microsoft.com/office/excel/2006/main">
          <x14:cfRule type="expression" priority="1162" id="{098E9EE8-D9E7-407D-B07B-172A0362491D}">
            <xm:f>$D$1201=Sheet2!$C$3</xm:f>
            <x14:dxf>
              <fill>
                <patternFill>
                  <bgColor theme="1" tint="0.499984740745262"/>
                </patternFill>
              </fill>
            </x14:dxf>
          </x14:cfRule>
          <xm:sqref>P1204:P1208</xm:sqref>
        </x14:conditionalFormatting>
        <x14:conditionalFormatting xmlns:xm="http://schemas.microsoft.com/office/excel/2006/main">
          <x14:cfRule type="expression" priority="447" id="{D5A2FA65-EF79-4C21-BA8C-61EF15BD83A0}">
            <xm:f>$D$1214=Sheet2!$C$3</xm:f>
            <x14:dxf>
              <fill>
                <patternFill>
                  <bgColor theme="1" tint="0.499984740745262"/>
                </patternFill>
              </fill>
            </x14:dxf>
          </x14:cfRule>
          <xm:sqref>P1214</xm:sqref>
        </x14:conditionalFormatting>
        <x14:conditionalFormatting xmlns:xm="http://schemas.microsoft.com/office/excel/2006/main">
          <x14:cfRule type="expression" priority="457" id="{9743A483-35EB-411C-BBEF-4679B4570455}">
            <xm:f>$D$1214=Sheet2!$C$3</xm:f>
            <x14:dxf>
              <fill>
                <patternFill>
                  <bgColor theme="1" tint="0.499984740745262"/>
                </patternFill>
              </fill>
            </x14:dxf>
          </x14:cfRule>
          <xm:sqref>P1217:P1221</xm:sqref>
        </x14:conditionalFormatting>
        <x14:conditionalFormatting xmlns:xm="http://schemas.microsoft.com/office/excel/2006/main">
          <x14:cfRule type="expression" priority="438" id="{6FF744BF-30A4-412C-A25A-D5F6E62E8728}">
            <xm:f>$D$1225=Sheet2!$C$3</xm:f>
            <x14:dxf>
              <fill>
                <patternFill>
                  <bgColor theme="1" tint="0.499984740745262"/>
                </patternFill>
              </fill>
            </x14:dxf>
          </x14:cfRule>
          <xm:sqref>P1225</xm:sqref>
        </x14:conditionalFormatting>
        <x14:conditionalFormatting xmlns:xm="http://schemas.microsoft.com/office/excel/2006/main">
          <x14:cfRule type="expression" priority="427" id="{BC057E61-1889-447C-953D-002D10D2F830}">
            <xm:f>$D$1225=Sheet2!$C$3</xm:f>
            <x14:dxf>
              <fill>
                <patternFill>
                  <bgColor theme="1" tint="0.499984740745262"/>
                </patternFill>
              </fill>
            </x14:dxf>
          </x14:cfRule>
          <xm:sqref>P1228:P1232</xm:sqref>
        </x14:conditionalFormatting>
        <x14:conditionalFormatting xmlns:xm="http://schemas.microsoft.com/office/excel/2006/main">
          <x14:cfRule type="expression" priority="417" id="{F0F54607-AC1F-4479-B475-7BB08C902D7F}">
            <xm:f>$D$1236=Sheet2!$C$3</xm:f>
            <x14:dxf>
              <fill>
                <patternFill>
                  <bgColor theme="1" tint="0.499984740745262"/>
                </patternFill>
              </fill>
            </x14:dxf>
          </x14:cfRule>
          <xm:sqref>P1236</xm:sqref>
        </x14:conditionalFormatting>
        <x14:conditionalFormatting xmlns:xm="http://schemas.microsoft.com/office/excel/2006/main">
          <x14:cfRule type="expression" priority="406" id="{40753328-7E19-412B-9E37-3C62DE0B48E8}">
            <xm:f>$D$1236=Sheet2!$C$3</xm:f>
            <x14:dxf>
              <fill>
                <patternFill>
                  <bgColor theme="1" tint="0.499984740745262"/>
                </patternFill>
              </fill>
            </x14:dxf>
          </x14:cfRule>
          <xm:sqref>P1239:P1243</xm:sqref>
        </x14:conditionalFormatting>
        <x14:conditionalFormatting xmlns:xm="http://schemas.microsoft.com/office/excel/2006/main">
          <x14:cfRule type="expression" priority="384" id="{0B3D35A5-C15B-4462-808E-D87855B139F0}">
            <xm:f>$D$1247=Sheet2!$C$3</xm:f>
            <x14:dxf>
              <fill>
                <patternFill>
                  <bgColor theme="1" tint="0.499984740745262"/>
                </patternFill>
              </fill>
            </x14:dxf>
          </x14:cfRule>
          <xm:sqref>P1247</xm:sqref>
        </x14:conditionalFormatting>
        <x14:conditionalFormatting xmlns:xm="http://schemas.microsoft.com/office/excel/2006/main">
          <x14:cfRule type="expression" priority="394" id="{C4E0280C-4997-43D8-B94C-E277EA8DC813}">
            <xm:f>$D$1247=Sheet2!$C$3</xm:f>
            <x14:dxf>
              <fill>
                <patternFill>
                  <bgColor theme="1" tint="0.499984740745262"/>
                </patternFill>
              </fill>
            </x14:dxf>
          </x14:cfRule>
          <xm:sqref>P1250:P1254</xm:sqref>
        </x14:conditionalFormatting>
        <x14:conditionalFormatting xmlns:xm="http://schemas.microsoft.com/office/excel/2006/main">
          <x14:cfRule type="expression" priority="363" id="{43D35481-74E5-4174-8543-0F8CF989ECB9}">
            <xm:f>$D$1258=Sheet2!$C$3</xm:f>
            <x14:dxf>
              <fill>
                <patternFill>
                  <bgColor theme="1" tint="0.499984740745262"/>
                </patternFill>
              </fill>
            </x14:dxf>
          </x14:cfRule>
          <xm:sqref>P1258</xm:sqref>
        </x14:conditionalFormatting>
        <x14:conditionalFormatting xmlns:xm="http://schemas.microsoft.com/office/excel/2006/main">
          <x14:cfRule type="expression" priority="373" id="{AB57B1BB-3A7E-439A-BA83-AC01541529D5}">
            <xm:f>$D$1258=Sheet2!$C$3</xm:f>
            <x14:dxf>
              <fill>
                <patternFill>
                  <bgColor theme="1" tint="0.499984740745262"/>
                </patternFill>
              </fill>
            </x14:dxf>
          </x14:cfRule>
          <xm:sqref>P1261:P1265</xm:sqref>
        </x14:conditionalFormatting>
        <x14:conditionalFormatting xmlns:xm="http://schemas.microsoft.com/office/excel/2006/main">
          <x14:cfRule type="expression" priority="354" id="{35A830D3-EBDF-46FE-AC5C-3C598E0AEDCB}">
            <xm:f>$D$1269=Sheet2!$C$3</xm:f>
            <x14:dxf>
              <fill>
                <patternFill>
                  <bgColor theme="1" tint="0.499984740745262"/>
                </patternFill>
              </fill>
            </x14:dxf>
          </x14:cfRule>
          <xm:sqref>P1269</xm:sqref>
        </x14:conditionalFormatting>
        <x14:conditionalFormatting xmlns:xm="http://schemas.microsoft.com/office/excel/2006/main">
          <x14:cfRule type="expression" priority="343" id="{116DB85C-0B1C-4E27-8AA0-19F20C729C08}">
            <xm:f>$D$1269=Sheet2!$C$3</xm:f>
            <x14:dxf>
              <fill>
                <patternFill>
                  <bgColor theme="1" tint="0.499984740745262"/>
                </patternFill>
              </fill>
            </x14:dxf>
          </x14:cfRule>
          <xm:sqref>P1272:P1276</xm:sqref>
        </x14:conditionalFormatting>
        <x14:conditionalFormatting xmlns:xm="http://schemas.microsoft.com/office/excel/2006/main">
          <x14:cfRule type="expression" priority="333" id="{2173FDA0-17E1-406A-8E1E-AB063A32367C}">
            <xm:f>$D$1280=Sheet2!$C$3</xm:f>
            <x14:dxf>
              <fill>
                <patternFill>
                  <bgColor theme="1" tint="0.499984740745262"/>
                </patternFill>
              </fill>
            </x14:dxf>
          </x14:cfRule>
          <xm:sqref>P1280</xm:sqref>
        </x14:conditionalFormatting>
        <x14:conditionalFormatting xmlns:xm="http://schemas.microsoft.com/office/excel/2006/main">
          <x14:cfRule type="expression" priority="322" id="{468DDC58-390C-45DC-AC22-48FF8A9D4F7C}">
            <xm:f>$D$1280=Sheet2!$C$3</xm:f>
            <x14:dxf>
              <fill>
                <patternFill>
                  <bgColor theme="1" tint="0.499984740745262"/>
                </patternFill>
              </fill>
            </x14:dxf>
          </x14:cfRule>
          <xm:sqref>P1283:P1287</xm:sqref>
        </x14:conditionalFormatting>
        <x14:conditionalFormatting xmlns:xm="http://schemas.microsoft.com/office/excel/2006/main">
          <x14:cfRule type="expression" priority="300" id="{E4E4E71A-7ACD-4771-B393-28FCD233E6E3}">
            <xm:f>$D$1291=Sheet2!$C$3</xm:f>
            <x14:dxf>
              <fill>
                <patternFill>
                  <bgColor theme="1" tint="0.499984740745262"/>
                </patternFill>
              </fill>
            </x14:dxf>
          </x14:cfRule>
          <xm:sqref>P1291</xm:sqref>
        </x14:conditionalFormatting>
        <x14:conditionalFormatting xmlns:xm="http://schemas.microsoft.com/office/excel/2006/main">
          <x14:cfRule type="expression" priority="310" id="{5E9FD26E-085A-4705-A952-B50859CE0E2D}">
            <xm:f>$D$1291=Sheet2!$C$3</xm:f>
            <x14:dxf>
              <fill>
                <patternFill>
                  <bgColor theme="1" tint="0.499984740745262"/>
                </patternFill>
              </fill>
            </x14:dxf>
          </x14:cfRule>
          <xm:sqref>P1294:P1298</xm:sqref>
        </x14:conditionalFormatting>
        <x14:conditionalFormatting xmlns:xm="http://schemas.microsoft.com/office/excel/2006/main">
          <x14:cfRule type="expression" priority="279" id="{4E93EB2E-DF79-44D6-9868-955CB493162A}">
            <xm:f>$D$1302=Sheet2!$C$3</xm:f>
            <x14:dxf>
              <fill>
                <patternFill>
                  <bgColor theme="1" tint="0.499984740745262"/>
                </patternFill>
              </fill>
            </x14:dxf>
          </x14:cfRule>
          <xm:sqref>P1302</xm:sqref>
        </x14:conditionalFormatting>
        <x14:conditionalFormatting xmlns:xm="http://schemas.microsoft.com/office/excel/2006/main">
          <x14:cfRule type="expression" priority="289" id="{0C08D57B-96C3-4D85-AFCC-4E2F8781E653}">
            <xm:f>$D$1302=Sheet2!$C$3</xm:f>
            <x14:dxf>
              <fill>
                <patternFill>
                  <bgColor theme="1" tint="0.499984740745262"/>
                </patternFill>
              </fill>
            </x14:dxf>
          </x14:cfRule>
          <xm:sqref>P1305:P1309</xm:sqref>
        </x14:conditionalFormatting>
        <x14:conditionalFormatting xmlns:xm="http://schemas.microsoft.com/office/excel/2006/main">
          <x14:cfRule type="expression" priority="270" id="{338E1BE9-CFBB-4234-8475-0908AC18CC70}">
            <xm:f>$D$1313=Sheet2!$C$3</xm:f>
            <x14:dxf>
              <fill>
                <patternFill>
                  <bgColor theme="1" tint="0.499984740745262"/>
                </patternFill>
              </fill>
            </x14:dxf>
          </x14:cfRule>
          <xm:sqref>P1313</xm:sqref>
        </x14:conditionalFormatting>
        <x14:conditionalFormatting xmlns:xm="http://schemas.microsoft.com/office/excel/2006/main">
          <x14:cfRule type="expression" priority="259" id="{4164A9FC-114C-455F-B02E-EBCE6592ABD9}">
            <xm:f>$D$1313=Sheet2!$C$3</xm:f>
            <x14:dxf>
              <fill>
                <patternFill>
                  <bgColor theme="1" tint="0.499984740745262"/>
                </patternFill>
              </fill>
            </x14:dxf>
          </x14:cfRule>
          <xm:sqref>P1316:P1320</xm:sqref>
        </x14:conditionalFormatting>
        <x14:conditionalFormatting xmlns:xm="http://schemas.microsoft.com/office/excel/2006/main">
          <x14:cfRule type="expression" priority="237" id="{BAF0B870-B1B9-422F-9825-97A60A479DB1}">
            <xm:f>$D$1326=Sheet2!$C$3</xm:f>
            <x14:dxf>
              <fill>
                <patternFill>
                  <bgColor theme="1" tint="0.499984740745262"/>
                </patternFill>
              </fill>
            </x14:dxf>
          </x14:cfRule>
          <xm:sqref>P1326</xm:sqref>
        </x14:conditionalFormatting>
        <x14:conditionalFormatting xmlns:xm="http://schemas.microsoft.com/office/excel/2006/main">
          <x14:cfRule type="expression" priority="247" id="{A4F9C744-51D9-47B4-9F1F-01CEBB320BF4}">
            <xm:f>$D$1326=Sheet2!$C$3</xm:f>
            <x14:dxf>
              <fill>
                <patternFill>
                  <bgColor theme="1" tint="0.499984740745262"/>
                </patternFill>
              </fill>
            </x14:dxf>
          </x14:cfRule>
          <xm:sqref>P1329:P1333</xm:sqref>
        </x14:conditionalFormatting>
        <x14:conditionalFormatting xmlns:xm="http://schemas.microsoft.com/office/excel/2006/main">
          <x14:cfRule type="expression" priority="216" id="{F50BEB5D-984A-4DDB-832A-1402654B7B31}">
            <xm:f>$D$1337=Sheet2!$C$3</xm:f>
            <x14:dxf>
              <fill>
                <patternFill>
                  <bgColor theme="1" tint="0.499984740745262"/>
                </patternFill>
              </fill>
            </x14:dxf>
          </x14:cfRule>
          <xm:sqref>P1337</xm:sqref>
        </x14:conditionalFormatting>
        <x14:conditionalFormatting xmlns:xm="http://schemas.microsoft.com/office/excel/2006/main">
          <x14:cfRule type="expression" priority="226" id="{5F0324EB-3DF5-4A9C-ABF9-477B05591124}">
            <xm:f>$D$1337=Sheet2!$C$3</xm:f>
            <x14:dxf>
              <fill>
                <patternFill>
                  <bgColor theme="1" tint="0.499984740745262"/>
                </patternFill>
              </fill>
            </x14:dxf>
          </x14:cfRule>
          <xm:sqref>P1340:P1344</xm:sqref>
        </x14:conditionalFormatting>
        <x14:conditionalFormatting xmlns:xm="http://schemas.microsoft.com/office/excel/2006/main">
          <x14:cfRule type="expression" priority="195" id="{E7954E3C-2D6C-466E-AD93-C6E650C995D8}">
            <xm:f>$D$1348=Sheet2!$C$3</xm:f>
            <x14:dxf>
              <fill>
                <patternFill>
                  <bgColor theme="1" tint="0.499984740745262"/>
                </patternFill>
              </fill>
            </x14:dxf>
          </x14:cfRule>
          <xm:sqref>P1348</xm:sqref>
        </x14:conditionalFormatting>
        <x14:conditionalFormatting xmlns:xm="http://schemas.microsoft.com/office/excel/2006/main">
          <x14:cfRule type="expression" priority="205" id="{5A11DEB0-284E-41DE-BCDF-3384599750FA}">
            <xm:f>$D$1348=Sheet2!$C$3</xm:f>
            <x14:dxf>
              <fill>
                <patternFill>
                  <bgColor theme="1" tint="0.499984740745262"/>
                </patternFill>
              </fill>
            </x14:dxf>
          </x14:cfRule>
          <xm:sqref>P1351:P1355</xm:sqref>
        </x14:conditionalFormatting>
        <x14:conditionalFormatting xmlns:xm="http://schemas.microsoft.com/office/excel/2006/main">
          <x14:cfRule type="expression" priority="9066" id="{83F79040-BD47-4FD8-870A-A6EA60C8EB38}">
            <xm:f>$D$18=Sheet2!$C$3</xm:f>
            <x14:dxf>
              <fill>
                <patternFill>
                  <bgColor theme="1" tint="0.499984740745262"/>
                </patternFill>
              </fill>
            </x14:dxf>
          </x14:cfRule>
          <xm:sqref>S18</xm:sqref>
        </x14:conditionalFormatting>
        <x14:conditionalFormatting xmlns:xm="http://schemas.microsoft.com/office/excel/2006/main">
          <x14:cfRule type="expression" priority="8538" id="{35585A2B-F777-408A-8FBB-344FCEF66566}">
            <xm:f>$D$18=Sheet2!$C$3</xm:f>
            <x14:dxf>
              <fill>
                <patternFill>
                  <bgColor theme="1" tint="0.499984740745262"/>
                </patternFill>
              </fill>
            </x14:dxf>
          </x14:cfRule>
          <xm:sqref>S21:S25</xm:sqref>
        </x14:conditionalFormatting>
        <x14:conditionalFormatting xmlns:xm="http://schemas.microsoft.com/office/excel/2006/main">
          <x14:cfRule type="expression" priority="9023" id="{4F472DC8-660B-45ED-86EB-22390A50BD1D}">
            <xm:f>$D$30=Sheet2!$C$3</xm:f>
            <x14:dxf>
              <fill>
                <patternFill>
                  <bgColor theme="1" tint="0.499984740745262"/>
                </patternFill>
              </fill>
            </x14:dxf>
          </x14:cfRule>
          <xm:sqref>S30</xm:sqref>
        </x14:conditionalFormatting>
        <x14:conditionalFormatting xmlns:xm="http://schemas.microsoft.com/office/excel/2006/main">
          <x14:cfRule type="expression" priority="8522" id="{28C173FE-619A-4D86-86B4-73E304626D1B}">
            <xm:f>$D$30=Sheet2!$C$3</xm:f>
            <x14:dxf>
              <fill>
                <patternFill>
                  <bgColor theme="1" tint="0.499984740745262"/>
                </patternFill>
              </fill>
            </x14:dxf>
          </x14:cfRule>
          <xm:sqref>S33:S37</xm:sqref>
        </x14:conditionalFormatting>
        <x14:conditionalFormatting xmlns:xm="http://schemas.microsoft.com/office/excel/2006/main">
          <x14:cfRule type="expression" priority="80" id="{54FCDC67-F05F-4CA3-9C4D-762D438171D2}">
            <xm:f>$D$41=Sheet2!$C$3</xm:f>
            <x14:dxf>
              <fill>
                <patternFill>
                  <bgColor theme="1" tint="0.499984740745262"/>
                </patternFill>
              </fill>
            </x14:dxf>
          </x14:cfRule>
          <xm:sqref>S41</xm:sqref>
        </x14:conditionalFormatting>
        <x14:conditionalFormatting xmlns:xm="http://schemas.microsoft.com/office/excel/2006/main">
          <x14:cfRule type="expression" priority="89" id="{040859E8-5CAE-4D77-89E5-72F089FC81F0}">
            <xm:f>$D$41=Sheet2!$C$3</xm:f>
            <x14:dxf>
              <fill>
                <patternFill>
                  <bgColor theme="1" tint="0.499984740745262"/>
                </patternFill>
              </fill>
            </x14:dxf>
          </x14:cfRule>
          <xm:sqref>S44:S48</xm:sqref>
        </x14:conditionalFormatting>
        <x14:conditionalFormatting xmlns:xm="http://schemas.microsoft.com/office/excel/2006/main">
          <x14:cfRule type="expression" priority="8495" id="{8A4C895E-09A6-4DDF-9CA1-E1CC32990994}">
            <xm:f>$D$52=Sheet2!$C$3</xm:f>
            <x14:dxf>
              <fill>
                <patternFill>
                  <bgColor theme="1" tint="0.499984740745262"/>
                </patternFill>
              </fill>
            </x14:dxf>
          </x14:cfRule>
          <xm:sqref>S52</xm:sqref>
        </x14:conditionalFormatting>
        <x14:conditionalFormatting xmlns:xm="http://schemas.microsoft.com/office/excel/2006/main">
          <x14:cfRule type="expression" priority="8504" id="{8AF7D08F-3ED4-4212-9B04-02B885BBEC4F}">
            <xm:f>$D$52=Sheet2!$C$3</xm:f>
            <x14:dxf>
              <fill>
                <patternFill>
                  <bgColor theme="1" tint="0.499984740745262"/>
                </patternFill>
              </fill>
            </x14:dxf>
          </x14:cfRule>
          <xm:sqref>S55:S59</xm:sqref>
        </x14:conditionalFormatting>
        <x14:conditionalFormatting xmlns:xm="http://schemas.microsoft.com/office/excel/2006/main">
          <x14:cfRule type="expression" priority="8474" id="{BDA18734-580C-4D54-875B-5AA7652A0C36}">
            <xm:f>$D$64=Sheet2!$C$3</xm:f>
            <x14:dxf>
              <fill>
                <patternFill>
                  <bgColor theme="1" tint="0.499984740745262"/>
                </patternFill>
              </fill>
            </x14:dxf>
          </x14:cfRule>
          <xm:sqref>S64</xm:sqref>
        </x14:conditionalFormatting>
        <x14:conditionalFormatting xmlns:xm="http://schemas.microsoft.com/office/excel/2006/main">
          <x14:cfRule type="expression" priority="8483" id="{62A2E097-5259-42B1-9C87-134EEFFB65A5}">
            <xm:f>$D$64=Sheet2!$C$3</xm:f>
            <x14:dxf>
              <fill>
                <patternFill>
                  <bgColor theme="1" tint="0.499984740745262"/>
                </patternFill>
              </fill>
            </x14:dxf>
          </x14:cfRule>
          <xm:sqref>S67:S71</xm:sqref>
        </x14:conditionalFormatting>
        <x14:conditionalFormatting xmlns:xm="http://schemas.microsoft.com/office/excel/2006/main">
          <x14:cfRule type="expression" priority="8453" id="{10D64A3D-3DA8-4432-BB35-41019DF00C50}">
            <xm:f>$D$76=Sheet2!$C$3</xm:f>
            <x14:dxf>
              <fill>
                <patternFill>
                  <bgColor theme="1" tint="0.499984740745262"/>
                </patternFill>
              </fill>
            </x14:dxf>
          </x14:cfRule>
          <xm:sqref>S76</xm:sqref>
        </x14:conditionalFormatting>
        <x14:conditionalFormatting xmlns:xm="http://schemas.microsoft.com/office/excel/2006/main">
          <x14:cfRule type="expression" priority="8462" id="{084A5C9B-9DE5-4F0A-B662-B062B9606102}">
            <xm:f>$D$76=Sheet2!$C$3</xm:f>
            <x14:dxf>
              <fill>
                <patternFill>
                  <bgColor theme="1" tint="0.499984740745262"/>
                </patternFill>
              </fill>
            </x14:dxf>
          </x14:cfRule>
          <xm:sqref>S79:S83</xm:sqref>
        </x14:conditionalFormatting>
        <x14:conditionalFormatting xmlns:xm="http://schemas.microsoft.com/office/excel/2006/main">
          <x14:cfRule type="expression" priority="8432" id="{24639FE3-EA96-461D-82FB-AAC7FD09D8EC}">
            <xm:f>$D$88=Sheet2!$C$3</xm:f>
            <x14:dxf>
              <fill>
                <patternFill>
                  <bgColor theme="1" tint="0.499984740745262"/>
                </patternFill>
              </fill>
            </x14:dxf>
          </x14:cfRule>
          <xm:sqref>S88</xm:sqref>
        </x14:conditionalFormatting>
        <x14:conditionalFormatting xmlns:xm="http://schemas.microsoft.com/office/excel/2006/main">
          <x14:cfRule type="expression" priority="8441" id="{F8AD892F-C524-4962-8AFA-DFCA788ACAEA}">
            <xm:f>$D$88=Sheet2!$C$3</xm:f>
            <x14:dxf>
              <fill>
                <patternFill>
                  <bgColor theme="1" tint="0.499984740745262"/>
                </patternFill>
              </fill>
            </x14:dxf>
          </x14:cfRule>
          <xm:sqref>S91:S95</xm:sqref>
        </x14:conditionalFormatting>
        <x14:conditionalFormatting xmlns:xm="http://schemas.microsoft.com/office/excel/2006/main">
          <x14:cfRule type="expression" priority="8411" id="{7A971ED6-A5B5-4D3D-BA30-8EC224C34BB3}">
            <xm:f>$D$100=Sheet2!$C$3</xm:f>
            <x14:dxf>
              <fill>
                <patternFill>
                  <bgColor theme="1" tint="0.499984740745262"/>
                </patternFill>
              </fill>
            </x14:dxf>
          </x14:cfRule>
          <xm:sqref>S100</xm:sqref>
        </x14:conditionalFormatting>
        <x14:conditionalFormatting xmlns:xm="http://schemas.microsoft.com/office/excel/2006/main">
          <x14:cfRule type="expression" priority="8420" id="{AFADA6D4-C2E0-4840-980D-2D1AA1064EE1}">
            <xm:f>$D$100=Sheet2!$C$3</xm:f>
            <x14:dxf>
              <fill>
                <patternFill>
                  <bgColor theme="1" tint="0.499984740745262"/>
                </patternFill>
              </fill>
            </x14:dxf>
          </x14:cfRule>
          <xm:sqref>S103:S108</xm:sqref>
        </x14:conditionalFormatting>
        <x14:conditionalFormatting xmlns:xm="http://schemas.microsoft.com/office/excel/2006/main">
          <x14:cfRule type="expression" priority="8390" id="{46768E19-D1D1-4281-A868-39AADDA120D1}">
            <xm:f>$D$112=Sheet2!$C$3</xm:f>
            <x14:dxf>
              <fill>
                <patternFill>
                  <bgColor theme="1" tint="0.499984740745262"/>
                </patternFill>
              </fill>
            </x14:dxf>
          </x14:cfRule>
          <xm:sqref>S112</xm:sqref>
        </x14:conditionalFormatting>
        <x14:conditionalFormatting xmlns:xm="http://schemas.microsoft.com/office/excel/2006/main">
          <x14:cfRule type="expression" priority="8399" id="{3726F789-8388-42A1-A7C3-B097F18CE2FA}">
            <xm:f>$D$112=Sheet2!$C$3</xm:f>
            <x14:dxf>
              <fill>
                <patternFill>
                  <bgColor theme="1" tint="0.499984740745262"/>
                </patternFill>
              </fill>
            </x14:dxf>
          </x14:cfRule>
          <xm:sqref>S115:S119</xm:sqref>
        </x14:conditionalFormatting>
        <x14:conditionalFormatting xmlns:xm="http://schemas.microsoft.com/office/excel/2006/main">
          <x14:cfRule type="expression" priority="8369" id="{89CE2811-F21C-4A39-9915-4B382295D680}">
            <xm:f>$D$124=Sheet2!$C$3</xm:f>
            <x14:dxf>
              <fill>
                <patternFill>
                  <bgColor theme="1" tint="0.499984740745262"/>
                </patternFill>
              </fill>
            </x14:dxf>
          </x14:cfRule>
          <xm:sqref>S124</xm:sqref>
        </x14:conditionalFormatting>
        <x14:conditionalFormatting xmlns:xm="http://schemas.microsoft.com/office/excel/2006/main">
          <x14:cfRule type="expression" priority="8378" id="{C94CE07A-0C04-45CB-9B5E-6E877F30E0DA}">
            <xm:f>$D$124=Sheet2!$C$3</xm:f>
            <x14:dxf>
              <fill>
                <patternFill>
                  <bgColor theme="1" tint="0.499984740745262"/>
                </patternFill>
              </fill>
            </x14:dxf>
          </x14:cfRule>
          <xm:sqref>S127:S131</xm:sqref>
        </x14:conditionalFormatting>
        <x14:conditionalFormatting xmlns:xm="http://schemas.microsoft.com/office/excel/2006/main">
          <x14:cfRule type="expression" priority="8348" id="{98B7B344-DFE2-4234-BD5E-E993216E3267}">
            <xm:f>$D$136=Sheet2!$C$3</xm:f>
            <x14:dxf>
              <fill>
                <patternFill>
                  <bgColor theme="1" tint="0.499984740745262"/>
                </patternFill>
              </fill>
            </x14:dxf>
          </x14:cfRule>
          <xm:sqref>S136</xm:sqref>
        </x14:conditionalFormatting>
        <x14:conditionalFormatting xmlns:xm="http://schemas.microsoft.com/office/excel/2006/main">
          <x14:cfRule type="expression" priority="8357" id="{E6665898-DC45-4B25-9292-4A110FAB59A0}">
            <xm:f>$D$136=Sheet2!$C$3</xm:f>
            <x14:dxf>
              <fill>
                <patternFill>
                  <bgColor theme="1" tint="0.499984740745262"/>
                </patternFill>
              </fill>
            </x14:dxf>
          </x14:cfRule>
          <xm:sqref>S139:S143</xm:sqref>
        </x14:conditionalFormatting>
        <x14:conditionalFormatting xmlns:xm="http://schemas.microsoft.com/office/excel/2006/main">
          <x14:cfRule type="expression" priority="8327" id="{FC7DC3F0-FABB-4D35-BB65-F51299B48416}">
            <xm:f>$D$148=Sheet2!$C$3</xm:f>
            <x14:dxf>
              <fill>
                <patternFill>
                  <bgColor theme="1" tint="0.499984740745262"/>
                </patternFill>
              </fill>
            </x14:dxf>
          </x14:cfRule>
          <xm:sqref>S148</xm:sqref>
        </x14:conditionalFormatting>
        <x14:conditionalFormatting xmlns:xm="http://schemas.microsoft.com/office/excel/2006/main">
          <x14:cfRule type="expression" priority="8336" id="{BEE6CE76-8F1E-49E7-8A40-3BFE0AEE2D9C}">
            <xm:f>$D$148=Sheet2!$C$3</xm:f>
            <x14:dxf>
              <fill>
                <patternFill>
                  <bgColor theme="1" tint="0.499984740745262"/>
                </patternFill>
              </fill>
            </x14:dxf>
          </x14:cfRule>
          <xm:sqref>S151:S155</xm:sqref>
        </x14:conditionalFormatting>
        <x14:conditionalFormatting xmlns:xm="http://schemas.microsoft.com/office/excel/2006/main">
          <x14:cfRule type="expression" priority="8306" id="{B38E9B94-1ED2-4090-990A-8C65859CFF93}">
            <xm:f>$D$160=Sheet2!$C$3</xm:f>
            <x14:dxf>
              <fill>
                <patternFill>
                  <bgColor theme="1" tint="0.499984740745262"/>
                </patternFill>
              </fill>
            </x14:dxf>
          </x14:cfRule>
          <xm:sqref>S160</xm:sqref>
        </x14:conditionalFormatting>
        <x14:conditionalFormatting xmlns:xm="http://schemas.microsoft.com/office/excel/2006/main">
          <x14:cfRule type="expression" priority="8315" id="{DF468744-EE60-4209-9B63-6994E33C34CB}">
            <xm:f>$D$160=Sheet2!$C$3</xm:f>
            <x14:dxf>
              <fill>
                <patternFill>
                  <bgColor theme="1" tint="0.499984740745262"/>
                </patternFill>
              </fill>
            </x14:dxf>
          </x14:cfRule>
          <xm:sqref>S163:S167</xm:sqref>
        </x14:conditionalFormatting>
        <x14:conditionalFormatting xmlns:xm="http://schemas.microsoft.com/office/excel/2006/main">
          <x14:cfRule type="expression" priority="8285" id="{9A4C9093-F59A-45FF-9374-A46F95E4CA0B}">
            <xm:f>$D$172=Sheet2!$C$3</xm:f>
            <x14:dxf>
              <fill>
                <patternFill>
                  <bgColor theme="1" tint="0.499984740745262"/>
                </patternFill>
              </fill>
            </x14:dxf>
          </x14:cfRule>
          <xm:sqref>S172</xm:sqref>
        </x14:conditionalFormatting>
        <x14:conditionalFormatting xmlns:xm="http://schemas.microsoft.com/office/excel/2006/main">
          <x14:cfRule type="expression" priority="8294" id="{D1A0E9B4-BBE8-43D4-BCCC-18D4F9C1A29A}">
            <xm:f>$D$172=Sheet2!$C$3</xm:f>
            <x14:dxf>
              <fill>
                <patternFill>
                  <bgColor theme="1" tint="0.499984740745262"/>
                </patternFill>
              </fill>
            </x14:dxf>
          </x14:cfRule>
          <xm:sqref>S175:S179</xm:sqref>
        </x14:conditionalFormatting>
        <x14:conditionalFormatting xmlns:xm="http://schemas.microsoft.com/office/excel/2006/main">
          <x14:cfRule type="expression" priority="7838" id="{B0B01AAD-188A-4785-905B-13A77B81F5F4}">
            <xm:f>$D$185=Sheet2!$C$3</xm:f>
            <x14:dxf>
              <fill>
                <patternFill>
                  <bgColor theme="1" tint="0.499984740745262"/>
                </patternFill>
              </fill>
            </x14:dxf>
          </x14:cfRule>
          <xm:sqref>S185</xm:sqref>
        </x14:conditionalFormatting>
        <x14:conditionalFormatting xmlns:xm="http://schemas.microsoft.com/office/excel/2006/main">
          <x14:cfRule type="expression" priority="7826" id="{256E659D-D7BC-4C07-A255-88ACE0A22B11}">
            <xm:f>$D$185=Sheet2!$C$3</xm:f>
            <x14:dxf>
              <fill>
                <patternFill>
                  <bgColor theme="1" tint="0.499984740745262"/>
                </patternFill>
              </fill>
            </x14:dxf>
          </x14:cfRule>
          <xm:sqref>S188:S192</xm:sqref>
        </x14:conditionalFormatting>
        <x14:conditionalFormatting xmlns:xm="http://schemas.microsoft.com/office/excel/2006/main">
          <x14:cfRule type="expression" priority="7796" id="{D6EECBF4-B400-4D00-B60B-021096320D99}">
            <xm:f>$D$197=Sheet2!$C$3</xm:f>
            <x14:dxf>
              <fill>
                <patternFill>
                  <bgColor theme="1" tint="0.499984740745262"/>
                </patternFill>
              </fill>
            </x14:dxf>
          </x14:cfRule>
          <xm:sqref>S197</xm:sqref>
        </x14:conditionalFormatting>
        <x14:conditionalFormatting xmlns:xm="http://schemas.microsoft.com/office/excel/2006/main">
          <x14:cfRule type="expression" priority="7814" id="{414C6ADC-0861-41BB-8375-688990E912C9}">
            <xm:f>$D$197=Sheet2!$C$3</xm:f>
            <x14:dxf>
              <fill>
                <patternFill>
                  <bgColor theme="1" tint="0.499984740745262"/>
                </patternFill>
              </fill>
            </x14:dxf>
          </x14:cfRule>
          <xm:sqref>S200:S204</xm:sqref>
        </x14:conditionalFormatting>
        <x14:conditionalFormatting xmlns:xm="http://schemas.microsoft.com/office/excel/2006/main">
          <x14:cfRule type="expression" priority="7775" id="{C167250D-D43A-4921-8259-B41A4808E9E5}">
            <xm:f>$D$209=Sheet2!$C$3</xm:f>
            <x14:dxf>
              <fill>
                <patternFill>
                  <bgColor theme="1" tint="0.499984740745262"/>
                </patternFill>
              </fill>
            </x14:dxf>
          </x14:cfRule>
          <xm:sqref>S209</xm:sqref>
        </x14:conditionalFormatting>
        <x14:conditionalFormatting xmlns:xm="http://schemas.microsoft.com/office/excel/2006/main">
          <x14:cfRule type="expression" priority="7784" id="{0EA60349-E236-4053-BE89-47AE06356D1F}">
            <xm:f>$D$209=Sheet2!$C$3</xm:f>
            <x14:dxf>
              <fill>
                <patternFill>
                  <bgColor theme="1" tint="0.499984740745262"/>
                </patternFill>
              </fill>
            </x14:dxf>
          </x14:cfRule>
          <xm:sqref>S212:S216</xm:sqref>
        </x14:conditionalFormatting>
        <x14:conditionalFormatting xmlns:xm="http://schemas.microsoft.com/office/excel/2006/main">
          <x14:cfRule type="expression" priority="7754" id="{6773BCEB-2807-4DAB-9E5A-6A30AF21593F}">
            <xm:f>$D$221=Sheet2!$C$3</xm:f>
            <x14:dxf>
              <fill>
                <patternFill>
                  <bgColor theme="1" tint="0.499984740745262"/>
                </patternFill>
              </fill>
            </x14:dxf>
          </x14:cfRule>
          <xm:sqref>S221</xm:sqref>
        </x14:conditionalFormatting>
        <x14:conditionalFormatting xmlns:xm="http://schemas.microsoft.com/office/excel/2006/main">
          <x14:cfRule type="expression" priority="7763" id="{EBAD568F-9A9C-4886-A541-ACB52741977C}">
            <xm:f>$D$221=Sheet2!$C$3</xm:f>
            <x14:dxf>
              <fill>
                <patternFill>
                  <bgColor theme="1" tint="0.499984740745262"/>
                </patternFill>
              </fill>
            </x14:dxf>
          </x14:cfRule>
          <xm:sqref>S224:S228</xm:sqref>
        </x14:conditionalFormatting>
        <x14:conditionalFormatting xmlns:xm="http://schemas.microsoft.com/office/excel/2006/main">
          <x14:cfRule type="expression" priority="7733" id="{75261F0A-4366-498A-AB03-721A3C9E7EAC}">
            <xm:f>$D$233=Sheet2!$C$3</xm:f>
            <x14:dxf>
              <fill>
                <patternFill>
                  <bgColor theme="1" tint="0.499984740745262"/>
                </patternFill>
              </fill>
            </x14:dxf>
          </x14:cfRule>
          <xm:sqref>S233</xm:sqref>
        </x14:conditionalFormatting>
        <x14:conditionalFormatting xmlns:xm="http://schemas.microsoft.com/office/excel/2006/main">
          <x14:cfRule type="expression" priority="7742" id="{45841CAF-6C09-4057-AF7A-9EE99307B71C}">
            <xm:f>$D$233=Sheet2!$C$3</xm:f>
            <x14:dxf>
              <fill>
                <patternFill>
                  <bgColor theme="1" tint="0.499984740745262"/>
                </patternFill>
              </fill>
            </x14:dxf>
          </x14:cfRule>
          <xm:sqref>S236:S240</xm:sqref>
        </x14:conditionalFormatting>
        <x14:conditionalFormatting xmlns:xm="http://schemas.microsoft.com/office/excel/2006/main">
          <x14:cfRule type="expression" priority="7712" id="{AA2F1046-052D-4DE5-9BDD-5FFC2AE404F8}">
            <xm:f>$D$245=Sheet2!$C$3</xm:f>
            <x14:dxf>
              <fill>
                <patternFill>
                  <bgColor theme="1" tint="0.499984740745262"/>
                </patternFill>
              </fill>
            </x14:dxf>
          </x14:cfRule>
          <xm:sqref>S245</xm:sqref>
        </x14:conditionalFormatting>
        <x14:conditionalFormatting xmlns:xm="http://schemas.microsoft.com/office/excel/2006/main">
          <x14:cfRule type="expression" priority="7721" id="{9CD762AD-DC49-4F82-A55E-DE1A3576E674}">
            <xm:f>$D$245=Sheet2!$C$3</xm:f>
            <x14:dxf>
              <fill>
                <patternFill>
                  <bgColor theme="1" tint="0.499984740745262"/>
                </patternFill>
              </fill>
            </x14:dxf>
          </x14:cfRule>
          <xm:sqref>S248:S252</xm:sqref>
        </x14:conditionalFormatting>
        <x14:conditionalFormatting xmlns:xm="http://schemas.microsoft.com/office/excel/2006/main">
          <x14:cfRule type="expression" priority="7691" id="{6468E4BC-9163-4FCB-9A30-20146CD4F367}">
            <xm:f>$D$257=Sheet2!$C$3</xm:f>
            <x14:dxf>
              <fill>
                <patternFill>
                  <bgColor theme="1" tint="0.499984740745262"/>
                </patternFill>
              </fill>
            </x14:dxf>
          </x14:cfRule>
          <xm:sqref>S257</xm:sqref>
        </x14:conditionalFormatting>
        <x14:conditionalFormatting xmlns:xm="http://schemas.microsoft.com/office/excel/2006/main">
          <x14:cfRule type="expression" priority="7700" id="{01D7618E-4994-42EF-9FD4-E5FF63E215C0}">
            <xm:f>$D$257=Sheet2!$C$3</xm:f>
            <x14:dxf>
              <fill>
                <patternFill>
                  <bgColor theme="1" tint="0.499984740745262"/>
                </patternFill>
              </fill>
            </x14:dxf>
          </x14:cfRule>
          <xm:sqref>S260:S264</xm:sqref>
        </x14:conditionalFormatting>
        <x14:conditionalFormatting xmlns:xm="http://schemas.microsoft.com/office/excel/2006/main">
          <x14:cfRule type="expression" priority="7670" id="{F4D47D11-5E08-40DD-B4E1-E6965CFDC5EF}">
            <xm:f>$D$270=Sheet2!$C$3</xm:f>
            <x14:dxf>
              <fill>
                <patternFill>
                  <bgColor theme="1" tint="0.499984740745262"/>
                </patternFill>
              </fill>
            </x14:dxf>
          </x14:cfRule>
          <xm:sqref>S270</xm:sqref>
        </x14:conditionalFormatting>
        <x14:conditionalFormatting xmlns:xm="http://schemas.microsoft.com/office/excel/2006/main">
          <x14:cfRule type="expression" priority="7679" id="{BA4DF9B8-4FD6-4A93-8938-603410E0E340}">
            <xm:f>$D$270=Sheet2!$C$3</xm:f>
            <x14:dxf>
              <fill>
                <patternFill>
                  <bgColor theme="1" tint="0.499984740745262"/>
                </patternFill>
              </fill>
            </x14:dxf>
          </x14:cfRule>
          <xm:sqref>S273:S277</xm:sqref>
        </x14:conditionalFormatting>
        <x14:conditionalFormatting xmlns:xm="http://schemas.microsoft.com/office/excel/2006/main">
          <x14:cfRule type="expression" priority="7649" id="{3A58AE02-6D1A-410C-9AB4-D22F95D0E5C9}">
            <xm:f>$D$282=Sheet2!$C$3</xm:f>
            <x14:dxf>
              <fill>
                <patternFill>
                  <bgColor theme="1" tint="0.499984740745262"/>
                </patternFill>
              </fill>
            </x14:dxf>
          </x14:cfRule>
          <xm:sqref>S282</xm:sqref>
        </x14:conditionalFormatting>
        <x14:conditionalFormatting xmlns:xm="http://schemas.microsoft.com/office/excel/2006/main">
          <x14:cfRule type="expression" priority="7658" id="{B8A6F410-CE1C-4CA3-A5C7-D8E606B1D7AE}">
            <xm:f>$D$282=Sheet2!$C$3</xm:f>
            <x14:dxf>
              <fill>
                <patternFill>
                  <bgColor theme="1" tint="0.499984740745262"/>
                </patternFill>
              </fill>
            </x14:dxf>
          </x14:cfRule>
          <xm:sqref>S285:S289</xm:sqref>
        </x14:conditionalFormatting>
        <x14:conditionalFormatting xmlns:xm="http://schemas.microsoft.com/office/excel/2006/main">
          <x14:cfRule type="expression" priority="7444" id="{4BFA505F-A9AF-4309-B98F-9B9CA62F2021}">
            <xm:f>$D$294=Sheet2!$C$3</xm:f>
            <x14:dxf>
              <fill>
                <patternFill>
                  <bgColor theme="1" tint="0.499984740745262"/>
                </patternFill>
              </fill>
            </x14:dxf>
          </x14:cfRule>
          <xm:sqref>S294</xm:sqref>
        </x14:conditionalFormatting>
        <x14:conditionalFormatting xmlns:xm="http://schemas.microsoft.com/office/excel/2006/main">
          <x14:cfRule type="expression" priority="7453" id="{58F579F0-48F6-4646-BF88-2CD1347F83D5}">
            <xm:f>$D$294=Sheet2!$C$3</xm:f>
            <x14:dxf>
              <fill>
                <patternFill>
                  <bgColor theme="1" tint="0.499984740745262"/>
                </patternFill>
              </fill>
            </x14:dxf>
          </x14:cfRule>
          <xm:sqref>S297:S301</xm:sqref>
        </x14:conditionalFormatting>
        <x14:conditionalFormatting xmlns:xm="http://schemas.microsoft.com/office/excel/2006/main">
          <x14:cfRule type="expression" priority="7423" id="{1B058C3D-767B-4450-8E07-24B62C5BEB9B}">
            <xm:f>$D$306=Sheet2!$C$3</xm:f>
            <x14:dxf>
              <fill>
                <patternFill>
                  <bgColor theme="1" tint="0.499984740745262"/>
                </patternFill>
              </fill>
            </x14:dxf>
          </x14:cfRule>
          <xm:sqref>S306</xm:sqref>
        </x14:conditionalFormatting>
        <x14:conditionalFormatting xmlns:xm="http://schemas.microsoft.com/office/excel/2006/main">
          <x14:cfRule type="expression" priority="7432" id="{2C59833E-0D5A-4907-AF36-F23AD87C3F27}">
            <xm:f>$D$306=Sheet2!$C$3</xm:f>
            <x14:dxf>
              <fill>
                <patternFill>
                  <bgColor theme="1" tint="0.499984740745262"/>
                </patternFill>
              </fill>
            </x14:dxf>
          </x14:cfRule>
          <xm:sqref>S309:S313</xm:sqref>
        </x14:conditionalFormatting>
        <x14:conditionalFormatting xmlns:xm="http://schemas.microsoft.com/office/excel/2006/main">
          <x14:cfRule type="expression" priority="7402" id="{9B44F69C-B425-45DD-A6D9-E1B948EEE859}">
            <xm:f>$D$318=Sheet2!$C$3</xm:f>
            <x14:dxf>
              <fill>
                <patternFill>
                  <bgColor theme="1" tint="0.499984740745262"/>
                </patternFill>
              </fill>
            </x14:dxf>
          </x14:cfRule>
          <xm:sqref>S318</xm:sqref>
        </x14:conditionalFormatting>
        <x14:conditionalFormatting xmlns:xm="http://schemas.microsoft.com/office/excel/2006/main">
          <x14:cfRule type="expression" priority="7411" id="{A9675693-1591-42B2-9957-FD60AE16016B}">
            <xm:f>$D$318=Sheet2!$C$3</xm:f>
            <x14:dxf>
              <fill>
                <patternFill>
                  <bgColor theme="1" tint="0.499984740745262"/>
                </patternFill>
              </fill>
            </x14:dxf>
          </x14:cfRule>
          <xm:sqref>S321:S325</xm:sqref>
        </x14:conditionalFormatting>
        <x14:conditionalFormatting xmlns:xm="http://schemas.microsoft.com/office/excel/2006/main">
          <x14:cfRule type="expression" priority="7381" id="{E789002D-B428-4513-AE78-2F0E47EA01B7}">
            <xm:f>$D$330=Sheet2!$C$3</xm:f>
            <x14:dxf>
              <fill>
                <patternFill>
                  <bgColor theme="1" tint="0.499984740745262"/>
                </patternFill>
              </fill>
            </x14:dxf>
          </x14:cfRule>
          <xm:sqref>S330</xm:sqref>
        </x14:conditionalFormatting>
        <x14:conditionalFormatting xmlns:xm="http://schemas.microsoft.com/office/excel/2006/main">
          <x14:cfRule type="expression" priority="7390" id="{C1FC0CF0-D2BE-4A9A-83DA-FAE9DCF049FB}">
            <xm:f>$D$330=Sheet2!$C$3</xm:f>
            <x14:dxf>
              <fill>
                <patternFill>
                  <bgColor theme="1" tint="0.499984740745262"/>
                </patternFill>
              </fill>
            </x14:dxf>
          </x14:cfRule>
          <xm:sqref>S333:S337</xm:sqref>
        </x14:conditionalFormatting>
        <x14:conditionalFormatting xmlns:xm="http://schemas.microsoft.com/office/excel/2006/main">
          <x14:cfRule type="expression" priority="6808" id="{1A732195-BA14-45C5-91AE-F4FE957F3F9E}">
            <xm:f>$D$344=Sheet2!$C$3</xm:f>
            <x14:dxf>
              <fill>
                <patternFill>
                  <bgColor theme="1" tint="0.499984740745262"/>
                </patternFill>
              </fill>
            </x14:dxf>
          </x14:cfRule>
          <xm:sqref>S344</xm:sqref>
        </x14:conditionalFormatting>
        <x14:conditionalFormatting xmlns:xm="http://schemas.microsoft.com/office/excel/2006/main">
          <x14:cfRule type="expression" priority="6817" id="{5A783CDE-226D-4B5C-8EC4-CB0B65338AF4}">
            <xm:f>$D$344=Sheet2!$C$3</xm:f>
            <x14:dxf>
              <fill>
                <patternFill>
                  <bgColor theme="1" tint="0.499984740745262"/>
                </patternFill>
              </fill>
            </x14:dxf>
          </x14:cfRule>
          <xm:sqref>S347:S351</xm:sqref>
        </x14:conditionalFormatting>
        <x14:conditionalFormatting xmlns:xm="http://schemas.microsoft.com/office/excel/2006/main">
          <x14:cfRule type="expression" priority="6787" id="{066BD178-3730-48C9-8A9F-CBB518C6AE16}">
            <xm:f>$D$356=Sheet2!$C$3</xm:f>
            <x14:dxf>
              <fill>
                <patternFill>
                  <bgColor theme="1" tint="0.499984740745262"/>
                </patternFill>
              </fill>
            </x14:dxf>
          </x14:cfRule>
          <xm:sqref>S356</xm:sqref>
        </x14:conditionalFormatting>
        <x14:conditionalFormatting xmlns:xm="http://schemas.microsoft.com/office/excel/2006/main">
          <x14:cfRule type="expression" priority="6796" id="{4DB53457-17B1-400C-95D0-215CE346DBA7}">
            <xm:f>$D$356=Sheet2!$C$3</xm:f>
            <x14:dxf>
              <fill>
                <patternFill>
                  <bgColor theme="1" tint="0.499984740745262"/>
                </patternFill>
              </fill>
            </x14:dxf>
          </x14:cfRule>
          <xm:sqref>S359:S363</xm:sqref>
        </x14:conditionalFormatting>
        <x14:conditionalFormatting xmlns:xm="http://schemas.microsoft.com/office/excel/2006/main">
          <x14:cfRule type="expression" priority="6766" id="{A45A20FB-7499-43C4-8947-D979BADA5232}">
            <xm:f>$D$369=Sheet2!$C$3</xm:f>
            <x14:dxf>
              <fill>
                <patternFill>
                  <bgColor theme="1" tint="0.499984740745262"/>
                </patternFill>
              </fill>
            </x14:dxf>
          </x14:cfRule>
          <xm:sqref>S369</xm:sqref>
        </x14:conditionalFormatting>
        <x14:conditionalFormatting xmlns:xm="http://schemas.microsoft.com/office/excel/2006/main">
          <x14:cfRule type="expression" priority="6775" id="{E3857B98-284E-4819-8EC9-2D724DD11F9C}">
            <xm:f>$D$369=Sheet2!$C$3</xm:f>
            <x14:dxf>
              <fill>
                <patternFill>
                  <bgColor theme="1" tint="0.499984740745262"/>
                </patternFill>
              </fill>
            </x14:dxf>
          </x14:cfRule>
          <xm:sqref>S372:S376</xm:sqref>
        </x14:conditionalFormatting>
        <x14:conditionalFormatting xmlns:xm="http://schemas.microsoft.com/office/excel/2006/main">
          <x14:cfRule type="expression" priority="6745" id="{70DE54DB-8934-4905-BC5F-6070B1AF3A93}">
            <xm:f>$D$381=Sheet2!$C$3</xm:f>
            <x14:dxf>
              <fill>
                <patternFill>
                  <bgColor theme="1" tint="0.499984740745262"/>
                </patternFill>
              </fill>
            </x14:dxf>
          </x14:cfRule>
          <xm:sqref>S381</xm:sqref>
        </x14:conditionalFormatting>
        <x14:conditionalFormatting xmlns:xm="http://schemas.microsoft.com/office/excel/2006/main">
          <x14:cfRule type="expression" priority="6754" id="{4FFF3A53-BF8B-4A9D-8612-8D7AB1B7F600}">
            <xm:f>$D$381=Sheet2!$C$3</xm:f>
            <x14:dxf>
              <fill>
                <patternFill>
                  <bgColor theme="1" tint="0.499984740745262"/>
                </patternFill>
              </fill>
            </x14:dxf>
          </x14:cfRule>
          <xm:sqref>S384:S388</xm:sqref>
        </x14:conditionalFormatting>
        <x14:conditionalFormatting xmlns:xm="http://schemas.microsoft.com/office/excel/2006/main">
          <x14:cfRule type="expression" priority="6724" id="{0C701D69-0BF3-417D-94B4-48FC8938F99C}">
            <xm:f>$D$393=Sheet2!$C$3</xm:f>
            <x14:dxf>
              <fill>
                <patternFill>
                  <bgColor theme="1" tint="0.499984740745262"/>
                </patternFill>
              </fill>
            </x14:dxf>
          </x14:cfRule>
          <xm:sqref>S393</xm:sqref>
        </x14:conditionalFormatting>
        <x14:conditionalFormatting xmlns:xm="http://schemas.microsoft.com/office/excel/2006/main">
          <x14:cfRule type="expression" priority="6733" id="{9FBC92B6-60EC-40CA-8086-7BEA9EFE31C1}">
            <xm:f>$D$393=Sheet2!$C$3</xm:f>
            <x14:dxf>
              <fill>
                <patternFill>
                  <bgColor theme="1" tint="0.499984740745262"/>
                </patternFill>
              </fill>
            </x14:dxf>
          </x14:cfRule>
          <xm:sqref>S396:S400</xm:sqref>
        </x14:conditionalFormatting>
        <x14:conditionalFormatting xmlns:xm="http://schemas.microsoft.com/office/excel/2006/main">
          <x14:cfRule type="expression" priority="6703" id="{DDB0D6CA-C0ED-4A2E-BC64-2798591F6774}">
            <xm:f>$D$407=Sheet2!$C$3</xm:f>
            <x14:dxf>
              <fill>
                <patternFill>
                  <bgColor theme="1" tint="0.499984740745262"/>
                </patternFill>
              </fill>
            </x14:dxf>
          </x14:cfRule>
          <xm:sqref>S407</xm:sqref>
        </x14:conditionalFormatting>
        <x14:conditionalFormatting xmlns:xm="http://schemas.microsoft.com/office/excel/2006/main">
          <x14:cfRule type="expression" priority="6712" id="{8260A59F-50B5-484F-BCA6-C0A641A9136D}">
            <xm:f>$D$407=Sheet2!$C$3</xm:f>
            <x14:dxf>
              <fill>
                <patternFill>
                  <bgColor theme="1" tint="0.499984740745262"/>
                </patternFill>
              </fill>
            </x14:dxf>
          </x14:cfRule>
          <xm:sqref>S410:S414</xm:sqref>
        </x14:conditionalFormatting>
        <x14:conditionalFormatting xmlns:xm="http://schemas.microsoft.com/office/excel/2006/main">
          <x14:cfRule type="expression" priority="6682" id="{F679FE7E-938D-4B25-8B31-7ABF811F27DF}">
            <xm:f>$D$419=Sheet2!$C$3</xm:f>
            <x14:dxf>
              <fill>
                <patternFill>
                  <bgColor theme="1" tint="0.499984740745262"/>
                </patternFill>
              </fill>
            </x14:dxf>
          </x14:cfRule>
          <xm:sqref>S419</xm:sqref>
        </x14:conditionalFormatting>
        <x14:conditionalFormatting xmlns:xm="http://schemas.microsoft.com/office/excel/2006/main">
          <x14:cfRule type="expression" priority="6691" id="{D7E3BEB9-45D8-46CA-8C57-5C54AA8E8700}">
            <xm:f>$D$419=Sheet2!$C$3</xm:f>
            <x14:dxf>
              <fill>
                <patternFill>
                  <bgColor theme="1" tint="0.499984740745262"/>
                </patternFill>
              </fill>
            </x14:dxf>
          </x14:cfRule>
          <xm:sqref>S422:S426</xm:sqref>
        </x14:conditionalFormatting>
        <x14:conditionalFormatting xmlns:xm="http://schemas.microsoft.com/office/excel/2006/main">
          <x14:cfRule type="expression" priority="6661" id="{2284F6BC-2ACE-44CC-BDEC-80B92C875579}">
            <xm:f>$D$432=Sheet2!$C$3</xm:f>
            <x14:dxf>
              <fill>
                <patternFill>
                  <bgColor theme="1" tint="0.499984740745262"/>
                </patternFill>
              </fill>
            </x14:dxf>
          </x14:cfRule>
          <xm:sqref>S432</xm:sqref>
        </x14:conditionalFormatting>
        <x14:conditionalFormatting xmlns:xm="http://schemas.microsoft.com/office/excel/2006/main">
          <x14:cfRule type="expression" priority="6670" id="{CA10E4AF-DA6C-4FCB-93C3-8125CEC9AA7B}">
            <xm:f>$D$432=Sheet2!$C$3</xm:f>
            <x14:dxf>
              <fill>
                <patternFill>
                  <bgColor theme="1" tint="0.499984740745262"/>
                </patternFill>
              </fill>
            </x14:dxf>
          </x14:cfRule>
          <xm:sqref>S435:S439</xm:sqref>
        </x14:conditionalFormatting>
        <x14:conditionalFormatting xmlns:xm="http://schemas.microsoft.com/office/excel/2006/main">
          <x14:cfRule type="expression" priority="6640" id="{4732240B-E534-4B7A-B649-68A6C6CC88EE}">
            <xm:f>$D$444=Sheet2!$C$3</xm:f>
            <x14:dxf>
              <fill>
                <patternFill>
                  <bgColor theme="1" tint="0.499984740745262"/>
                </patternFill>
              </fill>
            </x14:dxf>
          </x14:cfRule>
          <xm:sqref>S444</xm:sqref>
        </x14:conditionalFormatting>
        <x14:conditionalFormatting xmlns:xm="http://schemas.microsoft.com/office/excel/2006/main">
          <x14:cfRule type="expression" priority="6649" id="{4E3E3BB7-62FF-401B-825E-7051F9A49173}">
            <xm:f>$D$444=Sheet2!$C$3</xm:f>
            <x14:dxf>
              <fill>
                <patternFill>
                  <bgColor theme="1" tint="0.499984740745262"/>
                </patternFill>
              </fill>
            </x14:dxf>
          </x14:cfRule>
          <xm:sqref>S447:S451</xm:sqref>
        </x14:conditionalFormatting>
        <x14:conditionalFormatting xmlns:xm="http://schemas.microsoft.com/office/excel/2006/main">
          <x14:cfRule type="expression" priority="6046" id="{57D582A2-DAC5-420E-87D6-D9A6A7AD2C0B}">
            <xm:f>$D$456=Sheet2!$C$3</xm:f>
            <x14:dxf>
              <fill>
                <patternFill>
                  <bgColor theme="1" tint="0.499984740745262"/>
                </patternFill>
              </fill>
            </x14:dxf>
          </x14:cfRule>
          <xm:sqref>S456</xm:sqref>
        </x14:conditionalFormatting>
        <x14:conditionalFormatting xmlns:xm="http://schemas.microsoft.com/office/excel/2006/main">
          <x14:cfRule type="expression" priority="6055" id="{BE31CEB9-3D4D-492A-A7E5-578CED700AE1}">
            <xm:f>$D$456=Sheet2!$C$3</xm:f>
            <x14:dxf>
              <fill>
                <patternFill>
                  <bgColor theme="1" tint="0.499984740745262"/>
                </patternFill>
              </fill>
            </x14:dxf>
          </x14:cfRule>
          <xm:sqref>S459:S463</xm:sqref>
        </x14:conditionalFormatting>
        <x14:conditionalFormatting xmlns:xm="http://schemas.microsoft.com/office/excel/2006/main">
          <x14:cfRule type="expression" priority="6025" id="{AF7577A8-6CB5-4C2A-B4F4-6CBBB1374ECF}">
            <xm:f>$D$468=Sheet2!$C$3</xm:f>
            <x14:dxf>
              <fill>
                <patternFill>
                  <bgColor theme="1" tint="0.499984740745262"/>
                </patternFill>
              </fill>
            </x14:dxf>
          </x14:cfRule>
          <xm:sqref>S468</xm:sqref>
        </x14:conditionalFormatting>
        <x14:conditionalFormatting xmlns:xm="http://schemas.microsoft.com/office/excel/2006/main">
          <x14:cfRule type="expression" priority="6034" id="{F5785405-688A-41F3-BFF1-54F3E64BD155}">
            <xm:f>$D$468=Sheet2!$C$3</xm:f>
            <x14:dxf>
              <fill>
                <patternFill>
                  <bgColor theme="1" tint="0.499984740745262"/>
                </patternFill>
              </fill>
            </x14:dxf>
          </x14:cfRule>
          <xm:sqref>S471:S475</xm:sqref>
        </x14:conditionalFormatting>
        <x14:conditionalFormatting xmlns:xm="http://schemas.microsoft.com/office/excel/2006/main">
          <x14:cfRule type="expression" priority="6004" id="{30C4DC31-0343-4EC1-BD3D-7620E1D53BF3}">
            <xm:f>$D$480=Sheet2!$C$3</xm:f>
            <x14:dxf>
              <fill>
                <patternFill>
                  <bgColor theme="1" tint="0.499984740745262"/>
                </patternFill>
              </fill>
            </x14:dxf>
          </x14:cfRule>
          <xm:sqref>S480</xm:sqref>
        </x14:conditionalFormatting>
        <x14:conditionalFormatting xmlns:xm="http://schemas.microsoft.com/office/excel/2006/main">
          <x14:cfRule type="expression" priority="6013" id="{E4ED8346-EADF-49C3-83D7-BE3D94B4086E}">
            <xm:f>$D$480=Sheet2!$C$3</xm:f>
            <x14:dxf>
              <fill>
                <patternFill>
                  <bgColor theme="1" tint="0.499984740745262"/>
                </patternFill>
              </fill>
            </x14:dxf>
          </x14:cfRule>
          <xm:sqref>S483:S487</xm:sqref>
        </x14:conditionalFormatting>
        <x14:conditionalFormatting xmlns:xm="http://schemas.microsoft.com/office/excel/2006/main">
          <x14:cfRule type="expression" priority="5427" id="{A8ABE453-A530-4A39-AEAC-C20251061F96}">
            <xm:f>$D$491=Sheet2!$C$3</xm:f>
            <x14:dxf>
              <fill>
                <patternFill>
                  <bgColor theme="1" tint="0.499984740745262"/>
                </patternFill>
              </fill>
            </x14:dxf>
          </x14:cfRule>
          <xm:sqref>S491</xm:sqref>
        </x14:conditionalFormatting>
        <x14:conditionalFormatting xmlns:xm="http://schemas.microsoft.com/office/excel/2006/main">
          <x14:cfRule type="expression" priority="5436" id="{5B87DFA7-6D36-41C5-95A2-75ED5F4E7E10}">
            <xm:f>$D$491=Sheet2!$C$3</xm:f>
            <x14:dxf>
              <fill>
                <patternFill>
                  <bgColor theme="1" tint="0.499984740745262"/>
                </patternFill>
              </fill>
            </x14:dxf>
          </x14:cfRule>
          <xm:sqref>S494:S498</xm:sqref>
        </x14:conditionalFormatting>
        <x14:conditionalFormatting xmlns:xm="http://schemas.microsoft.com/office/excel/2006/main">
          <x14:cfRule type="expression" priority="5406" id="{4A21C537-AB01-4608-948F-06C601E516D4}">
            <xm:f>$D$503=Sheet2!$C$3</xm:f>
            <x14:dxf>
              <fill>
                <patternFill>
                  <bgColor theme="1" tint="0.499984740745262"/>
                </patternFill>
              </fill>
            </x14:dxf>
          </x14:cfRule>
          <xm:sqref>S503</xm:sqref>
        </x14:conditionalFormatting>
        <x14:conditionalFormatting xmlns:xm="http://schemas.microsoft.com/office/excel/2006/main">
          <x14:cfRule type="expression" priority="5415" id="{BE5C0DCA-1FD1-4198-893F-85C94CFF9B1D}">
            <xm:f>$D$503=Sheet2!$C$3</xm:f>
            <x14:dxf>
              <fill>
                <patternFill>
                  <bgColor theme="1" tint="0.499984740745262"/>
                </patternFill>
              </fill>
            </x14:dxf>
          </x14:cfRule>
          <xm:sqref>S506:S510</xm:sqref>
        </x14:conditionalFormatting>
        <x14:conditionalFormatting xmlns:xm="http://schemas.microsoft.com/office/excel/2006/main">
          <x14:cfRule type="expression" priority="5385" id="{5BBDD8FD-790C-421B-8B7B-7758D423FFFB}">
            <xm:f>$D$515=Sheet2!$C$3</xm:f>
            <x14:dxf>
              <fill>
                <patternFill>
                  <bgColor theme="1" tint="0.499984740745262"/>
                </patternFill>
              </fill>
            </x14:dxf>
          </x14:cfRule>
          <xm:sqref>S515</xm:sqref>
        </x14:conditionalFormatting>
        <x14:conditionalFormatting xmlns:xm="http://schemas.microsoft.com/office/excel/2006/main">
          <x14:cfRule type="expression" priority="5394" id="{3374EB44-3E87-4203-AA01-CD981EAE6A5F}">
            <xm:f>$D$515=Sheet2!$C$3</xm:f>
            <x14:dxf>
              <fill>
                <patternFill>
                  <bgColor theme="1" tint="0.499984740745262"/>
                </patternFill>
              </fill>
            </x14:dxf>
          </x14:cfRule>
          <xm:sqref>S518:S522</xm:sqref>
        </x14:conditionalFormatting>
        <x14:conditionalFormatting xmlns:xm="http://schemas.microsoft.com/office/excel/2006/main">
          <x14:cfRule type="expression" priority="5364" id="{FF9DF336-0C6E-4655-972D-C9F73DA631EE}">
            <xm:f>$D$527=Sheet2!$C$3</xm:f>
            <x14:dxf>
              <fill>
                <patternFill>
                  <bgColor theme="1" tint="0.499984740745262"/>
                </patternFill>
              </fill>
            </x14:dxf>
          </x14:cfRule>
          <xm:sqref>S527</xm:sqref>
        </x14:conditionalFormatting>
        <x14:conditionalFormatting xmlns:xm="http://schemas.microsoft.com/office/excel/2006/main">
          <x14:cfRule type="expression" priority="5373" id="{74675EF9-4230-414A-90DA-305B53234455}">
            <xm:f>$D$527=Sheet2!$C$3</xm:f>
            <x14:dxf>
              <fill>
                <patternFill>
                  <bgColor theme="1" tint="0.499984740745262"/>
                </patternFill>
              </fill>
            </x14:dxf>
          </x14:cfRule>
          <xm:sqref>S530:S534</xm:sqref>
        </x14:conditionalFormatting>
        <x14:conditionalFormatting xmlns:xm="http://schemas.microsoft.com/office/excel/2006/main">
          <x14:cfRule type="expression" priority="5343" id="{05CE80DC-037B-4CBD-92B2-F47956AB9E21}">
            <xm:f>$D$539=Sheet2!$C$3</xm:f>
            <x14:dxf>
              <fill>
                <patternFill>
                  <bgColor theme="1" tint="0.499984740745262"/>
                </patternFill>
              </fill>
            </x14:dxf>
          </x14:cfRule>
          <xm:sqref>S539</xm:sqref>
        </x14:conditionalFormatting>
        <x14:conditionalFormatting xmlns:xm="http://schemas.microsoft.com/office/excel/2006/main">
          <x14:cfRule type="expression" priority="5352" id="{F6D23932-80F0-4328-9333-B6F078FA2541}">
            <xm:f>$D$539=Sheet2!$C$3</xm:f>
            <x14:dxf>
              <fill>
                <patternFill>
                  <bgColor theme="1" tint="0.499984740745262"/>
                </patternFill>
              </fill>
            </x14:dxf>
          </x14:cfRule>
          <xm:sqref>S542:S546</xm:sqref>
        </x14:conditionalFormatting>
        <x14:conditionalFormatting xmlns:xm="http://schemas.microsoft.com/office/excel/2006/main">
          <x14:cfRule type="expression" priority="5322" id="{2C6DDFCB-C140-4976-9F27-AC3BF57DB992}">
            <xm:f>$D$551=Sheet2!$C$3</xm:f>
            <x14:dxf>
              <fill>
                <patternFill>
                  <bgColor theme="1" tint="0.499984740745262"/>
                </patternFill>
              </fill>
            </x14:dxf>
          </x14:cfRule>
          <xm:sqref>S551</xm:sqref>
        </x14:conditionalFormatting>
        <x14:conditionalFormatting xmlns:xm="http://schemas.microsoft.com/office/excel/2006/main">
          <x14:cfRule type="expression" priority="5331" id="{05E0DE41-1C6F-4A3A-B1F6-5032F84BFDD7}">
            <xm:f>$D$551=Sheet2!$C$3</xm:f>
            <x14:dxf>
              <fill>
                <patternFill>
                  <bgColor theme="1" tint="0.499984740745262"/>
                </patternFill>
              </fill>
            </x14:dxf>
          </x14:cfRule>
          <xm:sqref>S554:S558</xm:sqref>
        </x14:conditionalFormatting>
        <x14:conditionalFormatting xmlns:xm="http://schemas.microsoft.com/office/excel/2006/main">
          <x14:cfRule type="expression" priority="5301" id="{A664DFD0-1627-4319-B4AC-4F1146996888}">
            <xm:f>$D$563=Sheet2!$C$3</xm:f>
            <x14:dxf>
              <fill>
                <patternFill>
                  <bgColor theme="1" tint="0.499984740745262"/>
                </patternFill>
              </fill>
            </x14:dxf>
          </x14:cfRule>
          <xm:sqref>S563</xm:sqref>
        </x14:conditionalFormatting>
        <x14:conditionalFormatting xmlns:xm="http://schemas.microsoft.com/office/excel/2006/main">
          <x14:cfRule type="expression" priority="5310" id="{8FD5FB3F-C239-4E50-B281-93B4FC011C7E}">
            <xm:f>$D$563=Sheet2!$C$3</xm:f>
            <x14:dxf>
              <fill>
                <patternFill>
                  <bgColor theme="1" tint="0.499984740745262"/>
                </patternFill>
              </fill>
            </x14:dxf>
          </x14:cfRule>
          <xm:sqref>S566:S570</xm:sqref>
        </x14:conditionalFormatting>
        <x14:conditionalFormatting xmlns:xm="http://schemas.microsoft.com/office/excel/2006/main">
          <x14:cfRule type="expression" priority="5280" id="{2BA22033-D7BD-41CA-BD5D-14C597FE568C}">
            <xm:f>$D$575=Sheet2!$C$3</xm:f>
            <x14:dxf>
              <fill>
                <patternFill>
                  <bgColor theme="1" tint="0.499984740745262"/>
                </patternFill>
              </fill>
            </x14:dxf>
          </x14:cfRule>
          <xm:sqref>S575</xm:sqref>
        </x14:conditionalFormatting>
        <x14:conditionalFormatting xmlns:xm="http://schemas.microsoft.com/office/excel/2006/main">
          <x14:cfRule type="expression" priority="5289" id="{BC8ADC21-5DBC-4BE9-8049-DE813058E159}">
            <xm:f>$D$575=Sheet2!$C$3</xm:f>
            <x14:dxf>
              <fill>
                <patternFill>
                  <bgColor theme="1" tint="0.499984740745262"/>
                </patternFill>
              </fill>
            </x14:dxf>
          </x14:cfRule>
          <xm:sqref>S578:S582</xm:sqref>
        </x14:conditionalFormatting>
        <x14:conditionalFormatting xmlns:xm="http://schemas.microsoft.com/office/excel/2006/main">
          <x14:cfRule type="expression" priority="5259" id="{7B454484-D54B-4D4C-9E6B-0BF7273AF65B}">
            <xm:f>$D$587=Sheet2!$C$3</xm:f>
            <x14:dxf>
              <fill>
                <patternFill>
                  <bgColor theme="1" tint="0.499984740745262"/>
                </patternFill>
              </fill>
            </x14:dxf>
          </x14:cfRule>
          <xm:sqref>S587</xm:sqref>
        </x14:conditionalFormatting>
        <x14:conditionalFormatting xmlns:xm="http://schemas.microsoft.com/office/excel/2006/main">
          <x14:cfRule type="expression" priority="5268" id="{33F262AD-2409-47E2-9641-41A94E706332}">
            <xm:f>$D$587=Sheet2!$C$3</xm:f>
            <x14:dxf>
              <fill>
                <patternFill>
                  <bgColor theme="1" tint="0.499984740745262"/>
                </patternFill>
              </fill>
            </x14:dxf>
          </x14:cfRule>
          <xm:sqref>S590:S594</xm:sqref>
        </x14:conditionalFormatting>
        <x14:conditionalFormatting xmlns:xm="http://schemas.microsoft.com/office/excel/2006/main">
          <x14:cfRule type="expression" priority="5238" id="{E3CE7F26-7805-4A82-8846-C10258826DDF}">
            <xm:f>$D$599=Sheet2!$C$3</xm:f>
            <x14:dxf>
              <fill>
                <patternFill>
                  <bgColor theme="1" tint="0.499984740745262"/>
                </patternFill>
              </fill>
            </x14:dxf>
          </x14:cfRule>
          <xm:sqref>S599</xm:sqref>
        </x14:conditionalFormatting>
        <x14:conditionalFormatting xmlns:xm="http://schemas.microsoft.com/office/excel/2006/main">
          <x14:cfRule type="expression" priority="5247" id="{F2F08C36-6319-4A2C-BED5-45D2F4D36CA7}">
            <xm:f>$D$599=Sheet2!$C$3</xm:f>
            <x14:dxf>
              <fill>
                <patternFill>
                  <bgColor theme="1" tint="0.499984740745262"/>
                </patternFill>
              </fill>
            </x14:dxf>
          </x14:cfRule>
          <xm:sqref>S602:S606</xm:sqref>
        </x14:conditionalFormatting>
        <x14:conditionalFormatting xmlns:xm="http://schemas.microsoft.com/office/excel/2006/main">
          <x14:cfRule type="expression" priority="4976" id="{8A725913-6201-41FB-8901-EF3B8C298893}">
            <xm:f>$D$613=Sheet2!$C$3</xm:f>
            <x14:dxf>
              <fill>
                <patternFill>
                  <bgColor theme="1" tint="0.499984740745262"/>
                </patternFill>
              </fill>
            </x14:dxf>
          </x14:cfRule>
          <xm:sqref>S613</xm:sqref>
        </x14:conditionalFormatting>
        <x14:conditionalFormatting xmlns:xm="http://schemas.microsoft.com/office/excel/2006/main">
          <x14:cfRule type="expression" priority="4985" id="{3B7D8E37-A783-48C3-ADCC-1545C43A1EC7}">
            <xm:f>$D$613=Sheet2!$C$3</xm:f>
            <x14:dxf>
              <fill>
                <patternFill>
                  <bgColor theme="1" tint="0.499984740745262"/>
                </patternFill>
              </fill>
            </x14:dxf>
          </x14:cfRule>
          <xm:sqref>S616:S620</xm:sqref>
        </x14:conditionalFormatting>
        <x14:conditionalFormatting xmlns:xm="http://schemas.microsoft.com/office/excel/2006/main">
          <x14:cfRule type="expression" priority="4955" id="{74DDBB89-ACC8-47A2-9458-5A47A435F958}">
            <xm:f>$D$625=Sheet2!$C$3</xm:f>
            <x14:dxf>
              <fill>
                <patternFill>
                  <bgColor theme="1" tint="0.499984740745262"/>
                </patternFill>
              </fill>
            </x14:dxf>
          </x14:cfRule>
          <xm:sqref>S625</xm:sqref>
        </x14:conditionalFormatting>
        <x14:conditionalFormatting xmlns:xm="http://schemas.microsoft.com/office/excel/2006/main">
          <x14:cfRule type="expression" priority="4964" id="{6D06D6A7-9DFE-4B5B-86B0-24EAC349A3DA}">
            <xm:f>$D$625=Sheet2!$C$3</xm:f>
            <x14:dxf>
              <fill>
                <patternFill>
                  <bgColor theme="1" tint="0.499984740745262"/>
                </patternFill>
              </fill>
            </x14:dxf>
          </x14:cfRule>
          <xm:sqref>S628:S632</xm:sqref>
        </x14:conditionalFormatting>
        <x14:conditionalFormatting xmlns:xm="http://schemas.microsoft.com/office/excel/2006/main">
          <x14:cfRule type="expression" priority="4934" id="{F1F8337D-B626-4876-9A64-971534466BC9}">
            <xm:f>$D$637=Sheet2!$C$3</xm:f>
            <x14:dxf>
              <fill>
                <patternFill>
                  <bgColor theme="1" tint="0.499984740745262"/>
                </patternFill>
              </fill>
            </x14:dxf>
          </x14:cfRule>
          <xm:sqref>S637</xm:sqref>
        </x14:conditionalFormatting>
        <x14:conditionalFormatting xmlns:xm="http://schemas.microsoft.com/office/excel/2006/main">
          <x14:cfRule type="expression" priority="4943" id="{48BBD842-18EA-4E43-B9A1-2B7BE87DFECF}">
            <xm:f>$D$637=Sheet2!$C$3</xm:f>
            <x14:dxf>
              <fill>
                <patternFill>
                  <bgColor theme="1" tint="0.499984740745262"/>
                </patternFill>
              </fill>
            </x14:dxf>
          </x14:cfRule>
          <xm:sqref>S640:S644</xm:sqref>
        </x14:conditionalFormatting>
        <x14:conditionalFormatting xmlns:xm="http://schemas.microsoft.com/office/excel/2006/main">
          <x14:cfRule type="expression" priority="3914" id="{107B01B1-83FD-44B4-B235-9C054784E58F}">
            <xm:f>$D$650=Sheet2!$C$3</xm:f>
            <x14:dxf>
              <fill>
                <patternFill>
                  <bgColor theme="1" tint="0.499984740745262"/>
                </patternFill>
              </fill>
            </x14:dxf>
          </x14:cfRule>
          <xm:sqref>S650</xm:sqref>
        </x14:conditionalFormatting>
        <x14:conditionalFormatting xmlns:xm="http://schemas.microsoft.com/office/excel/2006/main">
          <x14:cfRule type="expression" priority="3923" id="{6C88279B-D62F-4AFB-98BD-F2B11A1C6A1B}">
            <xm:f>$D$650=Sheet2!$C$3</xm:f>
            <x14:dxf>
              <fill>
                <patternFill>
                  <bgColor theme="1" tint="0.499984740745262"/>
                </patternFill>
              </fill>
            </x14:dxf>
          </x14:cfRule>
          <xm:sqref>S653:S657</xm:sqref>
        </x14:conditionalFormatting>
        <x14:conditionalFormatting xmlns:xm="http://schemas.microsoft.com/office/excel/2006/main">
          <x14:cfRule type="expression" priority="3893" id="{07C7BB02-3112-4DB9-91DB-CF7A84301F1B}">
            <xm:f>$D$662=Sheet2!$C$3</xm:f>
            <x14:dxf>
              <fill>
                <patternFill>
                  <bgColor theme="1" tint="0.499984740745262"/>
                </patternFill>
              </fill>
            </x14:dxf>
          </x14:cfRule>
          <xm:sqref>S662</xm:sqref>
        </x14:conditionalFormatting>
        <x14:conditionalFormatting xmlns:xm="http://schemas.microsoft.com/office/excel/2006/main">
          <x14:cfRule type="expression" priority="3902" id="{4EB5BD77-21FB-47A1-8C44-084285086516}">
            <xm:f>$D$662=Sheet2!$C$3</xm:f>
            <x14:dxf>
              <fill>
                <patternFill>
                  <bgColor theme="1" tint="0.499984740745262"/>
                </patternFill>
              </fill>
            </x14:dxf>
          </x14:cfRule>
          <xm:sqref>S665:S669</xm:sqref>
        </x14:conditionalFormatting>
        <x14:conditionalFormatting xmlns:xm="http://schemas.microsoft.com/office/excel/2006/main">
          <x14:cfRule type="expression" priority="3884" id="{B49FFA79-E210-45CE-9576-FC6B0E03CCBD}">
            <xm:f>$D$674=Sheet2!$C$3</xm:f>
            <x14:dxf>
              <fill>
                <patternFill>
                  <bgColor theme="1" tint="0.499984740745262"/>
                </patternFill>
              </fill>
            </x14:dxf>
          </x14:cfRule>
          <xm:sqref>S674</xm:sqref>
        </x14:conditionalFormatting>
        <x14:conditionalFormatting xmlns:xm="http://schemas.microsoft.com/office/excel/2006/main">
          <x14:cfRule type="expression" priority="3872" id="{924EE2E7-3035-4CB5-A27C-4C077996333D}">
            <xm:f>$D$674=Sheet2!$C$3</xm:f>
            <x14:dxf>
              <fill>
                <patternFill>
                  <bgColor theme="1" tint="0.499984740745262"/>
                </patternFill>
              </fill>
            </x14:dxf>
          </x14:cfRule>
          <xm:sqref>S677:S681</xm:sqref>
        </x14:conditionalFormatting>
        <x14:conditionalFormatting xmlns:xm="http://schemas.microsoft.com/office/excel/2006/main">
          <x14:cfRule type="expression" priority="3851" id="{43BD6C47-A9EB-4B69-AFCE-47EC30528F35}">
            <xm:f>$D$686=Sheet2!$C$3</xm:f>
            <x14:dxf>
              <fill>
                <patternFill>
                  <bgColor theme="1" tint="0.499984740745262"/>
                </patternFill>
              </fill>
            </x14:dxf>
          </x14:cfRule>
          <xm:sqref>S686</xm:sqref>
        </x14:conditionalFormatting>
        <x14:conditionalFormatting xmlns:xm="http://schemas.microsoft.com/office/excel/2006/main">
          <x14:cfRule type="expression" priority="3860" id="{E5FA7F2D-25E5-4B30-BBE9-C8A8DA0658C1}">
            <xm:f>$D$686=Sheet2!$C$3</xm:f>
            <x14:dxf>
              <fill>
                <patternFill>
                  <bgColor theme="1" tint="0.499984740745262"/>
                </patternFill>
              </fill>
            </x14:dxf>
          </x14:cfRule>
          <xm:sqref>S689:S693</xm:sqref>
        </x14:conditionalFormatting>
        <x14:conditionalFormatting xmlns:xm="http://schemas.microsoft.com/office/excel/2006/main">
          <x14:cfRule type="expression" priority="3830" id="{F60E8BF3-ADDF-4C4A-AB8A-FE9D53847BA6}">
            <xm:f>$D$698=Sheet2!$C$3</xm:f>
            <x14:dxf>
              <fill>
                <patternFill>
                  <bgColor theme="1" tint="0.499984740745262"/>
                </patternFill>
              </fill>
            </x14:dxf>
          </x14:cfRule>
          <xm:sqref>S698</xm:sqref>
        </x14:conditionalFormatting>
        <x14:conditionalFormatting xmlns:xm="http://schemas.microsoft.com/office/excel/2006/main">
          <x14:cfRule type="expression" priority="3839" id="{D4E0F5D5-3B49-4D64-A8D7-D67569540B85}">
            <xm:f>$D$698=Sheet2!$C$3</xm:f>
            <x14:dxf>
              <fill>
                <patternFill>
                  <bgColor theme="1" tint="0.499984740745262"/>
                </patternFill>
              </fill>
            </x14:dxf>
          </x14:cfRule>
          <xm:sqref>S701:S705</xm:sqref>
        </x14:conditionalFormatting>
        <x14:conditionalFormatting xmlns:xm="http://schemas.microsoft.com/office/excel/2006/main">
          <x14:cfRule type="expression" priority="3809" id="{9559970A-6898-4D30-B379-F24456BCA5DB}">
            <xm:f>$D$709=Sheet2!$C$3</xm:f>
            <x14:dxf>
              <fill>
                <patternFill>
                  <bgColor theme="1" tint="0.499984740745262"/>
                </patternFill>
              </fill>
            </x14:dxf>
          </x14:cfRule>
          <xm:sqref>S709</xm:sqref>
        </x14:conditionalFormatting>
        <x14:conditionalFormatting xmlns:xm="http://schemas.microsoft.com/office/excel/2006/main">
          <x14:cfRule type="expression" priority="3818" id="{22413A85-56C5-4026-8FE9-093255563253}">
            <xm:f>$D$709=Sheet2!$C$3</xm:f>
            <x14:dxf>
              <fill>
                <patternFill>
                  <bgColor theme="1" tint="0.499984740745262"/>
                </patternFill>
              </fill>
            </x14:dxf>
          </x14:cfRule>
          <xm:sqref>S712:S716</xm:sqref>
        </x14:conditionalFormatting>
        <x14:conditionalFormatting xmlns:xm="http://schemas.microsoft.com/office/excel/2006/main">
          <x14:cfRule type="expression" priority="3788" id="{D00AF11B-C95A-46FC-839F-4CC2E0500DA4}">
            <xm:f>$D$721=Sheet2!$C$3</xm:f>
            <x14:dxf>
              <fill>
                <patternFill>
                  <bgColor theme="1" tint="0.499984740745262"/>
                </patternFill>
              </fill>
            </x14:dxf>
          </x14:cfRule>
          <xm:sqref>S721</xm:sqref>
        </x14:conditionalFormatting>
        <x14:conditionalFormatting xmlns:xm="http://schemas.microsoft.com/office/excel/2006/main">
          <x14:cfRule type="expression" priority="3797" id="{F2EA5FE1-EEDD-42CC-9C1E-1F3E7F8A3732}">
            <xm:f>$D$721=Sheet2!$C$3</xm:f>
            <x14:dxf>
              <fill>
                <patternFill>
                  <bgColor theme="1" tint="0.499984740745262"/>
                </patternFill>
              </fill>
            </x14:dxf>
          </x14:cfRule>
          <xm:sqref>S724:S728</xm:sqref>
        </x14:conditionalFormatting>
        <x14:conditionalFormatting xmlns:xm="http://schemas.microsoft.com/office/excel/2006/main">
          <x14:cfRule type="expression" priority="3767" id="{24C6AD6A-8413-4CAE-B654-694D1F929810}">
            <xm:f>$D$733=Sheet2!$C$3</xm:f>
            <x14:dxf>
              <fill>
                <patternFill>
                  <bgColor theme="1" tint="0.499984740745262"/>
                </patternFill>
              </fill>
            </x14:dxf>
          </x14:cfRule>
          <xm:sqref>S733</xm:sqref>
        </x14:conditionalFormatting>
        <x14:conditionalFormatting xmlns:xm="http://schemas.microsoft.com/office/excel/2006/main">
          <x14:cfRule type="expression" priority="3776" id="{437610BD-EAA2-4855-833E-0A57A2FAD37A}">
            <xm:f>$D$733=Sheet2!$C$3</xm:f>
            <x14:dxf>
              <fill>
                <patternFill>
                  <bgColor theme="1" tint="0.499984740745262"/>
                </patternFill>
              </fill>
            </x14:dxf>
          </x14:cfRule>
          <xm:sqref>S736:S740</xm:sqref>
        </x14:conditionalFormatting>
        <x14:conditionalFormatting xmlns:xm="http://schemas.microsoft.com/office/excel/2006/main">
          <x14:cfRule type="expression" priority="3746" id="{9CA3B4C6-5F9C-4AE5-9ED9-591F1551FD18}">
            <xm:f>$D$745=Sheet2!$C$3</xm:f>
            <x14:dxf>
              <fill>
                <patternFill>
                  <bgColor theme="1" tint="0.499984740745262"/>
                </patternFill>
              </fill>
            </x14:dxf>
          </x14:cfRule>
          <xm:sqref>S745</xm:sqref>
        </x14:conditionalFormatting>
        <x14:conditionalFormatting xmlns:xm="http://schemas.microsoft.com/office/excel/2006/main">
          <x14:cfRule type="expression" priority="3755" id="{AC4849D4-DD95-4896-9B8C-6B2407766221}">
            <xm:f>$D$745=Sheet2!$C$3</xm:f>
            <x14:dxf>
              <fill>
                <patternFill>
                  <bgColor theme="1" tint="0.499984740745262"/>
                </patternFill>
              </fill>
            </x14:dxf>
          </x14:cfRule>
          <xm:sqref>S748:S752</xm:sqref>
        </x14:conditionalFormatting>
        <x14:conditionalFormatting xmlns:xm="http://schemas.microsoft.com/office/excel/2006/main">
          <x14:cfRule type="expression" priority="3725" id="{283A6DEA-58C9-4FFD-9F5F-8FF81CECFF43}">
            <xm:f>$D$757=Sheet2!$C$3</xm:f>
            <x14:dxf>
              <fill>
                <patternFill>
                  <bgColor theme="1" tint="0.499984740745262"/>
                </patternFill>
              </fill>
            </x14:dxf>
          </x14:cfRule>
          <xm:sqref>S757</xm:sqref>
        </x14:conditionalFormatting>
        <x14:conditionalFormatting xmlns:xm="http://schemas.microsoft.com/office/excel/2006/main">
          <x14:cfRule type="expression" priority="3734" id="{1B08382D-64ED-483F-BB0E-3FD101D7333D}">
            <xm:f>$D$757=Sheet2!$C$3</xm:f>
            <x14:dxf>
              <fill>
                <patternFill>
                  <bgColor theme="1" tint="0.499984740745262"/>
                </patternFill>
              </fill>
            </x14:dxf>
          </x14:cfRule>
          <xm:sqref>S760:S764</xm:sqref>
        </x14:conditionalFormatting>
        <x14:conditionalFormatting xmlns:xm="http://schemas.microsoft.com/office/excel/2006/main">
          <x14:cfRule type="expression" priority="3704" id="{DC696504-C4EA-48F6-860F-DAFAB18DD2DA}">
            <xm:f>$D$769=Sheet2!$C$3</xm:f>
            <x14:dxf>
              <fill>
                <patternFill>
                  <bgColor theme="1" tint="0.499984740745262"/>
                </patternFill>
              </fill>
            </x14:dxf>
          </x14:cfRule>
          <xm:sqref>S769</xm:sqref>
        </x14:conditionalFormatting>
        <x14:conditionalFormatting xmlns:xm="http://schemas.microsoft.com/office/excel/2006/main">
          <x14:cfRule type="expression" priority="3713" id="{ECEDD1C8-5F86-4710-ADB8-679F96A59497}">
            <xm:f>$D$769=Sheet2!$C$3</xm:f>
            <x14:dxf>
              <fill>
                <patternFill>
                  <bgColor theme="1" tint="0.499984740745262"/>
                </patternFill>
              </fill>
            </x14:dxf>
          </x14:cfRule>
          <xm:sqref>S772:S776</xm:sqref>
        </x14:conditionalFormatting>
        <x14:conditionalFormatting xmlns:xm="http://schemas.microsoft.com/office/excel/2006/main">
          <x14:cfRule type="expression" priority="3683" id="{B7EECE01-250A-498D-929E-F6415EDB4B3E}">
            <xm:f>$D$781=Sheet2!$C$3</xm:f>
            <x14:dxf>
              <fill>
                <patternFill>
                  <bgColor theme="1" tint="0.499984740745262"/>
                </patternFill>
              </fill>
            </x14:dxf>
          </x14:cfRule>
          <xm:sqref>S781</xm:sqref>
        </x14:conditionalFormatting>
        <x14:conditionalFormatting xmlns:xm="http://schemas.microsoft.com/office/excel/2006/main">
          <x14:cfRule type="expression" priority="3692" id="{50FF84C5-1F31-4537-AA3C-163D47B43FA8}">
            <xm:f>$D$781=Sheet2!$C$3</xm:f>
            <x14:dxf>
              <fill>
                <patternFill>
                  <bgColor theme="1" tint="0.499984740745262"/>
                </patternFill>
              </fill>
            </x14:dxf>
          </x14:cfRule>
          <xm:sqref>S784:S788</xm:sqref>
        </x14:conditionalFormatting>
        <x14:conditionalFormatting xmlns:xm="http://schemas.microsoft.com/office/excel/2006/main">
          <x14:cfRule type="expression" priority="3662" id="{E5C045EA-602B-4409-8DCE-249A0C382DCE}">
            <xm:f>$D$793=Sheet2!$C$3</xm:f>
            <x14:dxf>
              <fill>
                <patternFill>
                  <bgColor theme="1" tint="0.499984740745262"/>
                </patternFill>
              </fill>
            </x14:dxf>
          </x14:cfRule>
          <xm:sqref>S793</xm:sqref>
        </x14:conditionalFormatting>
        <x14:conditionalFormatting xmlns:xm="http://schemas.microsoft.com/office/excel/2006/main">
          <x14:cfRule type="expression" priority="3671" id="{34BD4DB5-7B06-4D72-AB95-5172CB860C90}">
            <xm:f>$D$793=Sheet2!$C$3</xm:f>
            <x14:dxf>
              <fill>
                <patternFill>
                  <bgColor theme="1" tint="0.499984740745262"/>
                </patternFill>
              </fill>
            </x14:dxf>
          </x14:cfRule>
          <xm:sqref>S796:S800</xm:sqref>
        </x14:conditionalFormatting>
        <x14:conditionalFormatting xmlns:xm="http://schemas.microsoft.com/office/excel/2006/main">
          <x14:cfRule type="expression" priority="3641" id="{BAB3253B-78AB-4094-86F2-457871442306}">
            <xm:f>$D$805=Sheet2!$C$3</xm:f>
            <x14:dxf>
              <fill>
                <patternFill>
                  <bgColor theme="1" tint="0.499984740745262"/>
                </patternFill>
              </fill>
            </x14:dxf>
          </x14:cfRule>
          <xm:sqref>S805</xm:sqref>
        </x14:conditionalFormatting>
        <x14:conditionalFormatting xmlns:xm="http://schemas.microsoft.com/office/excel/2006/main">
          <x14:cfRule type="expression" priority="3650" id="{5AAA9AF5-9214-4D83-AB19-5ED8A489C41B}">
            <xm:f>$D$805=Sheet2!$C$3</xm:f>
            <x14:dxf>
              <fill>
                <patternFill>
                  <bgColor theme="1" tint="0.499984740745262"/>
                </patternFill>
              </fill>
            </x14:dxf>
          </x14:cfRule>
          <xm:sqref>S808:S812</xm:sqref>
        </x14:conditionalFormatting>
        <x14:conditionalFormatting xmlns:xm="http://schemas.microsoft.com/office/excel/2006/main">
          <x14:cfRule type="expression" priority="3620" id="{00C014D9-9B49-4EC7-BCB8-FC8FA2D779AC}">
            <xm:f>$D$817=Sheet2!$C$3</xm:f>
            <x14:dxf>
              <fill>
                <patternFill>
                  <bgColor theme="1" tint="0.499984740745262"/>
                </patternFill>
              </fill>
            </x14:dxf>
          </x14:cfRule>
          <xm:sqref>S817</xm:sqref>
        </x14:conditionalFormatting>
        <x14:conditionalFormatting xmlns:xm="http://schemas.microsoft.com/office/excel/2006/main">
          <x14:cfRule type="expression" priority="3629" id="{89F5117A-D611-456D-B39E-DA7AEFAD497A}">
            <xm:f>$D$817=Sheet2!$C$3</xm:f>
            <x14:dxf>
              <fill>
                <patternFill>
                  <bgColor theme="1" tint="0.499984740745262"/>
                </patternFill>
              </fill>
            </x14:dxf>
          </x14:cfRule>
          <xm:sqref>S820:S824</xm:sqref>
        </x14:conditionalFormatting>
        <x14:conditionalFormatting xmlns:xm="http://schemas.microsoft.com/office/excel/2006/main">
          <x14:cfRule type="expression" priority="3599" id="{942FF4C7-1A27-4185-ADA4-8FDD58386448}">
            <xm:f>$D$828=Sheet2!$C$3</xm:f>
            <x14:dxf>
              <fill>
                <patternFill>
                  <bgColor theme="1" tint="0.499984740745262"/>
                </patternFill>
              </fill>
            </x14:dxf>
          </x14:cfRule>
          <xm:sqref>S828</xm:sqref>
        </x14:conditionalFormatting>
        <x14:conditionalFormatting xmlns:xm="http://schemas.microsoft.com/office/excel/2006/main">
          <x14:cfRule type="expression" priority="3608" id="{D0A25FC2-A7F2-4104-8BB5-FF3E7A94A544}">
            <xm:f>$D$828=Sheet2!$C$3</xm:f>
            <x14:dxf>
              <fill>
                <patternFill>
                  <bgColor theme="1" tint="0.499984740745262"/>
                </patternFill>
              </fill>
            </x14:dxf>
          </x14:cfRule>
          <xm:sqref>S831:S835</xm:sqref>
        </x14:conditionalFormatting>
        <x14:conditionalFormatting xmlns:xm="http://schemas.microsoft.com/office/excel/2006/main">
          <x14:cfRule type="expression" priority="3578" id="{6556840E-1AE2-4909-910D-7D7E545D49C4}">
            <xm:f>$D$840=Sheet2!$C$3</xm:f>
            <x14:dxf>
              <fill>
                <patternFill>
                  <bgColor theme="1" tint="0.499984740745262"/>
                </patternFill>
              </fill>
            </x14:dxf>
          </x14:cfRule>
          <xm:sqref>S840</xm:sqref>
        </x14:conditionalFormatting>
        <x14:conditionalFormatting xmlns:xm="http://schemas.microsoft.com/office/excel/2006/main">
          <x14:cfRule type="expression" priority="3587" id="{0E3F1518-E2F5-454C-BDBA-4E13383D162B}">
            <xm:f>$D$840=Sheet2!$C$3</xm:f>
            <x14:dxf>
              <fill>
                <patternFill>
                  <bgColor theme="1" tint="0.499984740745262"/>
                </patternFill>
              </fill>
            </x14:dxf>
          </x14:cfRule>
          <xm:sqref>S843:S847</xm:sqref>
        </x14:conditionalFormatting>
        <x14:conditionalFormatting xmlns:xm="http://schemas.microsoft.com/office/excel/2006/main">
          <x14:cfRule type="expression" priority="3557" id="{C64AE95A-3888-456F-8048-84FC303C50CE}">
            <xm:f>$D$852=Sheet2!$C$3</xm:f>
            <x14:dxf>
              <fill>
                <patternFill>
                  <bgColor theme="1" tint="0.499984740745262"/>
                </patternFill>
              </fill>
            </x14:dxf>
          </x14:cfRule>
          <xm:sqref>S852</xm:sqref>
        </x14:conditionalFormatting>
        <x14:conditionalFormatting xmlns:xm="http://schemas.microsoft.com/office/excel/2006/main">
          <x14:cfRule type="expression" priority="3566" id="{3319A556-64A7-4AEF-A7A9-AFFE68A2AF14}">
            <xm:f>$D$852=Sheet2!$C$3</xm:f>
            <x14:dxf>
              <fill>
                <patternFill>
                  <bgColor theme="1" tint="0.499984740745262"/>
                </patternFill>
              </fill>
            </x14:dxf>
          </x14:cfRule>
          <xm:sqref>S855:S859</xm:sqref>
        </x14:conditionalFormatting>
        <x14:conditionalFormatting xmlns:xm="http://schemas.microsoft.com/office/excel/2006/main">
          <x14:cfRule type="expression" priority="3200" id="{8DA7B939-34A7-40DF-8390-B154F43A88B0}">
            <xm:f>$D$865=Sheet2!$C$3</xm:f>
            <x14:dxf>
              <fill>
                <patternFill>
                  <bgColor theme="1" tint="0.499984740745262"/>
                </patternFill>
              </fill>
            </x14:dxf>
          </x14:cfRule>
          <xm:sqref>S865</xm:sqref>
        </x14:conditionalFormatting>
        <x14:conditionalFormatting xmlns:xm="http://schemas.microsoft.com/office/excel/2006/main">
          <x14:cfRule type="expression" priority="3209" id="{FA6FE2C6-BD93-4C83-B046-F8DA4943167E}">
            <xm:f>Sheet2!$C$3=$D$865</xm:f>
            <x14:dxf>
              <fill>
                <patternFill>
                  <bgColor theme="1" tint="0.499984740745262"/>
                </patternFill>
              </fill>
            </x14:dxf>
          </x14:cfRule>
          <xm:sqref>S868:S872</xm:sqref>
        </x14:conditionalFormatting>
        <x14:conditionalFormatting xmlns:xm="http://schemas.microsoft.com/office/excel/2006/main">
          <x14:cfRule type="expression" priority="3179" id="{1C918AB3-26F9-4F68-B299-D82B5358E316}">
            <xm:f>$D$877=Sheet2!$C$3</xm:f>
            <x14:dxf>
              <fill>
                <patternFill>
                  <bgColor theme="1" tint="0.499984740745262"/>
                </patternFill>
              </fill>
            </x14:dxf>
          </x14:cfRule>
          <xm:sqref>S877</xm:sqref>
        </x14:conditionalFormatting>
        <x14:conditionalFormatting xmlns:xm="http://schemas.microsoft.com/office/excel/2006/main">
          <x14:cfRule type="expression" priority="3188" id="{66253B90-892F-4F23-BE9B-C60183EF5963}">
            <xm:f>$D$877=Sheet2!$C$3</xm:f>
            <x14:dxf>
              <fill>
                <patternFill>
                  <bgColor theme="1" tint="0.499984740745262"/>
                </patternFill>
              </fill>
            </x14:dxf>
          </x14:cfRule>
          <xm:sqref>S880:S884</xm:sqref>
        </x14:conditionalFormatting>
        <x14:conditionalFormatting xmlns:xm="http://schemas.microsoft.com/office/excel/2006/main">
          <x14:cfRule type="expression" priority="3158" id="{FE6C5D0C-9400-4ABD-B4E8-9830A210FEE6}">
            <xm:f>$D$889=Sheet2!$C$3</xm:f>
            <x14:dxf>
              <fill>
                <patternFill>
                  <bgColor theme="1" tint="0.499984740745262"/>
                </patternFill>
              </fill>
            </x14:dxf>
          </x14:cfRule>
          <xm:sqref>S889</xm:sqref>
        </x14:conditionalFormatting>
        <x14:conditionalFormatting xmlns:xm="http://schemas.microsoft.com/office/excel/2006/main">
          <x14:cfRule type="expression" priority="3167" id="{DC9B686A-B025-4794-A839-4CD289043975}">
            <xm:f>$D$889=Sheet2!$C$3</xm:f>
            <x14:dxf>
              <fill>
                <patternFill>
                  <bgColor theme="1" tint="0.499984740745262"/>
                </patternFill>
              </fill>
            </x14:dxf>
          </x14:cfRule>
          <xm:sqref>S892:S896</xm:sqref>
        </x14:conditionalFormatting>
        <x14:conditionalFormatting xmlns:xm="http://schemas.microsoft.com/office/excel/2006/main">
          <x14:cfRule type="expression" priority="3137" id="{EBBBA82E-E172-414A-934D-DDB9C21AF2D3}">
            <xm:f>$D$901=Sheet2!$C$3</xm:f>
            <x14:dxf>
              <fill>
                <patternFill>
                  <bgColor theme="1" tint="0.499984740745262"/>
                </patternFill>
              </fill>
            </x14:dxf>
          </x14:cfRule>
          <xm:sqref>S901</xm:sqref>
        </x14:conditionalFormatting>
        <x14:conditionalFormatting xmlns:xm="http://schemas.microsoft.com/office/excel/2006/main">
          <x14:cfRule type="expression" priority="3146" id="{F316D83F-4582-497B-B2BF-6D1A611AEBFE}">
            <xm:f>$D$901=Sheet2!$C$3</xm:f>
            <x14:dxf>
              <fill>
                <patternFill>
                  <bgColor theme="1" tint="0.499984740745262"/>
                </patternFill>
              </fill>
            </x14:dxf>
          </x14:cfRule>
          <xm:sqref>S904:S908</xm:sqref>
        </x14:conditionalFormatting>
        <x14:conditionalFormatting xmlns:xm="http://schemas.microsoft.com/office/excel/2006/main">
          <x14:cfRule type="expression" priority="3116" id="{6B03A256-3722-4632-88F1-37ADD5A408C5}">
            <xm:f>$D$913=Sheet2!$C$3</xm:f>
            <x14:dxf>
              <fill>
                <patternFill>
                  <bgColor theme="1" tint="0.499984740745262"/>
                </patternFill>
              </fill>
            </x14:dxf>
          </x14:cfRule>
          <xm:sqref>S913</xm:sqref>
        </x14:conditionalFormatting>
        <x14:conditionalFormatting xmlns:xm="http://schemas.microsoft.com/office/excel/2006/main">
          <x14:cfRule type="expression" priority="3125" id="{FA06D3E4-5597-482D-BD63-DDF9762A39F5}">
            <xm:f>$D$913=Sheet2!$C$3</xm:f>
            <x14:dxf>
              <fill>
                <patternFill>
                  <bgColor theme="1" tint="0.499984740745262"/>
                </patternFill>
              </fill>
            </x14:dxf>
          </x14:cfRule>
          <xm:sqref>S916:S920</xm:sqref>
        </x14:conditionalFormatting>
        <x14:conditionalFormatting xmlns:xm="http://schemas.microsoft.com/office/excel/2006/main">
          <x14:cfRule type="expression" priority="3095" id="{F8518ED3-7BDA-4564-9DDF-F2768B830CEB}">
            <xm:f>$D$924=Sheet2!$C$3</xm:f>
            <x14:dxf>
              <fill>
                <patternFill>
                  <bgColor theme="1" tint="0.499984740745262"/>
                </patternFill>
              </fill>
            </x14:dxf>
          </x14:cfRule>
          <xm:sqref>S924</xm:sqref>
        </x14:conditionalFormatting>
        <x14:conditionalFormatting xmlns:xm="http://schemas.microsoft.com/office/excel/2006/main">
          <x14:cfRule type="expression" priority="3104" id="{EA41F5E6-FD83-46C8-875E-F76E44978681}">
            <xm:f>$D$924=Sheet2!$C$3</xm:f>
            <x14:dxf>
              <fill>
                <patternFill>
                  <bgColor theme="1" tint="0.499984740745262"/>
                </patternFill>
              </fill>
            </x14:dxf>
          </x14:cfRule>
          <xm:sqref>S927:S931</xm:sqref>
        </x14:conditionalFormatting>
        <x14:conditionalFormatting xmlns:xm="http://schemas.microsoft.com/office/excel/2006/main">
          <x14:cfRule type="expression" priority="2414" id="{B8D4F66C-4017-43BC-AB09-2AC85947752C}">
            <xm:f>$D$937=Sheet2!$C$3</xm:f>
            <x14:dxf>
              <fill>
                <patternFill>
                  <bgColor theme="1" tint="0.499984740745262"/>
                </patternFill>
              </fill>
            </x14:dxf>
          </x14:cfRule>
          <xm:sqref>S937</xm:sqref>
        </x14:conditionalFormatting>
        <x14:conditionalFormatting xmlns:xm="http://schemas.microsoft.com/office/excel/2006/main">
          <x14:cfRule type="expression" priority="2402" id="{BA3BD3D9-B82F-43A5-B766-7478C15E04E2}">
            <xm:f>$D$937=Sheet2!$C$3</xm:f>
            <x14:dxf>
              <fill>
                <patternFill>
                  <bgColor theme="1" tint="0.499984740745262"/>
                </patternFill>
              </fill>
            </x14:dxf>
          </x14:cfRule>
          <xm:sqref>S940:S944</xm:sqref>
        </x14:conditionalFormatting>
        <x14:conditionalFormatting xmlns:xm="http://schemas.microsoft.com/office/excel/2006/main">
          <x14:cfRule type="expression" priority="2393" id="{983DE57D-8570-4C81-9149-55412826D162}">
            <xm:f>$D$949=Sheet2!$C$3</xm:f>
            <x14:dxf>
              <fill>
                <patternFill>
                  <bgColor theme="1" tint="0.499984740745262"/>
                </patternFill>
              </fill>
            </x14:dxf>
          </x14:cfRule>
          <xm:sqref>S949</xm:sqref>
        </x14:conditionalFormatting>
        <x14:conditionalFormatting xmlns:xm="http://schemas.microsoft.com/office/excel/2006/main">
          <x14:cfRule type="expression" priority="2381" id="{D9A6453E-CFA1-48D4-86B5-0198080E7199}">
            <xm:f>$D$949=Sheet2!$C$3</xm:f>
            <x14:dxf>
              <fill>
                <patternFill>
                  <bgColor theme="1" tint="0.499984740745262"/>
                </patternFill>
              </fill>
            </x14:dxf>
          </x14:cfRule>
          <xm:sqref>S952:S956</xm:sqref>
        </x14:conditionalFormatting>
        <x14:conditionalFormatting xmlns:xm="http://schemas.microsoft.com/office/excel/2006/main">
          <x14:cfRule type="expression" priority="2372" id="{DD760FB6-E268-4B53-8407-FAC8F219E582}">
            <xm:f>$D$961=Sheet2!$C$3</xm:f>
            <x14:dxf>
              <fill>
                <patternFill>
                  <bgColor theme="1" tint="0.499984740745262"/>
                </patternFill>
              </fill>
            </x14:dxf>
          </x14:cfRule>
          <xm:sqref>S961</xm:sqref>
        </x14:conditionalFormatting>
        <x14:conditionalFormatting xmlns:xm="http://schemas.microsoft.com/office/excel/2006/main">
          <x14:cfRule type="expression" priority="2360" id="{5FF54F74-CA09-4B8A-8F87-3C76549B4A21}">
            <xm:f>$D$961=Sheet2!$C$3</xm:f>
            <x14:dxf>
              <fill>
                <patternFill>
                  <bgColor theme="1" tint="0.499984740745262"/>
                </patternFill>
              </fill>
            </x14:dxf>
          </x14:cfRule>
          <xm:sqref>S964:S968</xm:sqref>
        </x14:conditionalFormatting>
        <x14:conditionalFormatting xmlns:xm="http://schemas.microsoft.com/office/excel/2006/main">
          <x14:cfRule type="expression" priority="2351" id="{48BD7AD3-8280-41ED-988F-5F1D85DB222B}">
            <xm:f>$D$973=Sheet2!$C$3</xm:f>
            <x14:dxf>
              <fill>
                <patternFill>
                  <bgColor theme="1" tint="0.499984740745262"/>
                </patternFill>
              </fill>
            </x14:dxf>
          </x14:cfRule>
          <xm:sqref>S973</xm:sqref>
        </x14:conditionalFormatting>
        <x14:conditionalFormatting xmlns:xm="http://schemas.microsoft.com/office/excel/2006/main">
          <x14:cfRule type="expression" priority="2339" id="{11211155-85B7-49F4-93FD-B3EBC649BE12}">
            <xm:f>$D$973=Sheet2!$C$3</xm:f>
            <x14:dxf>
              <fill>
                <patternFill>
                  <bgColor theme="1" tint="0.499984740745262"/>
                </patternFill>
              </fill>
            </x14:dxf>
          </x14:cfRule>
          <xm:sqref>S976:S980</xm:sqref>
        </x14:conditionalFormatting>
        <x14:conditionalFormatting xmlns:xm="http://schemas.microsoft.com/office/excel/2006/main">
          <x14:cfRule type="expression" priority="2330" id="{18FC0EC6-686D-4813-B057-EEC47818D6ED}">
            <xm:f>$D$985=Sheet2!$C$3</xm:f>
            <x14:dxf>
              <fill>
                <patternFill>
                  <bgColor theme="1" tint="0.499984740745262"/>
                </patternFill>
              </fill>
            </x14:dxf>
          </x14:cfRule>
          <xm:sqref>S985</xm:sqref>
        </x14:conditionalFormatting>
        <x14:conditionalFormatting xmlns:xm="http://schemas.microsoft.com/office/excel/2006/main">
          <x14:cfRule type="expression" priority="2318" id="{33B10BEF-3065-478D-9CB4-4DF77809C9D0}">
            <xm:f>$D$985=Sheet2!$C$3</xm:f>
            <x14:dxf>
              <fill>
                <patternFill>
                  <bgColor theme="1" tint="0.499984740745262"/>
                </patternFill>
              </fill>
            </x14:dxf>
          </x14:cfRule>
          <xm:sqref>S988:S992</xm:sqref>
        </x14:conditionalFormatting>
        <x14:conditionalFormatting xmlns:xm="http://schemas.microsoft.com/office/excel/2006/main">
          <x14:cfRule type="expression" priority="2309" id="{93F08891-B042-4C8B-B080-AF97CD0F8435}">
            <xm:f>$D$996=Sheet2!$C$3</xm:f>
            <x14:dxf>
              <fill>
                <patternFill>
                  <bgColor theme="1" tint="0.499984740745262"/>
                </patternFill>
              </fill>
            </x14:dxf>
          </x14:cfRule>
          <xm:sqref>S996</xm:sqref>
        </x14:conditionalFormatting>
        <x14:conditionalFormatting xmlns:xm="http://schemas.microsoft.com/office/excel/2006/main">
          <x14:cfRule type="expression" priority="2297" id="{D487BF84-BC96-40FC-858C-D2F687B8A620}">
            <xm:f>$D$996=Sheet2!$C$3</xm:f>
            <x14:dxf>
              <fill>
                <patternFill>
                  <bgColor theme="1" tint="0.499984740745262"/>
                </patternFill>
              </fill>
            </x14:dxf>
          </x14:cfRule>
          <xm:sqref>S999:S1003</xm:sqref>
        </x14:conditionalFormatting>
        <x14:conditionalFormatting xmlns:xm="http://schemas.microsoft.com/office/excel/2006/main">
          <x14:cfRule type="expression" priority="2276" id="{E893CF60-4B21-4587-B718-ECF2F5C06F4E}">
            <xm:f>$D$1007=Sheet2!$C$3</xm:f>
            <x14:dxf>
              <fill>
                <patternFill>
                  <bgColor theme="1" tint="0.499984740745262"/>
                </patternFill>
              </fill>
            </x14:dxf>
          </x14:cfRule>
          <xm:sqref>S1007</xm:sqref>
        </x14:conditionalFormatting>
        <x14:conditionalFormatting xmlns:xm="http://schemas.microsoft.com/office/excel/2006/main">
          <x14:cfRule type="expression" priority="2285" id="{10ED7715-E5FC-4CC1-B804-B434C17D66DD}">
            <xm:f>$D$1007=Sheet2!$C$3</xm:f>
            <x14:dxf>
              <fill>
                <patternFill>
                  <bgColor theme="1" tint="0.499984740745262"/>
                </patternFill>
              </fill>
            </x14:dxf>
          </x14:cfRule>
          <xm:sqref>S1010:S1014</xm:sqref>
        </x14:conditionalFormatting>
        <x14:conditionalFormatting xmlns:xm="http://schemas.microsoft.com/office/excel/2006/main">
          <x14:cfRule type="expression" priority="2255" id="{C7804C8A-6F0B-476D-BAB8-5022F5EEB4BF}">
            <xm:f>$D$1019=Sheet2!$C$3</xm:f>
            <x14:dxf>
              <fill>
                <patternFill>
                  <bgColor theme="1" tint="0.499984740745262"/>
                </patternFill>
              </fill>
            </x14:dxf>
          </x14:cfRule>
          <xm:sqref>S1019</xm:sqref>
        </x14:conditionalFormatting>
        <x14:conditionalFormatting xmlns:xm="http://schemas.microsoft.com/office/excel/2006/main">
          <x14:cfRule type="expression" priority="2264" id="{AA1CA46E-1527-4238-BBDE-F1DA023291B7}">
            <xm:f>$D$1019=Sheet2!$C$3</xm:f>
            <x14:dxf>
              <fill>
                <patternFill>
                  <bgColor theme="1" tint="0.499984740745262"/>
                </patternFill>
              </fill>
            </x14:dxf>
          </x14:cfRule>
          <xm:sqref>S1022:S1026</xm:sqref>
        </x14:conditionalFormatting>
        <x14:conditionalFormatting xmlns:xm="http://schemas.microsoft.com/office/excel/2006/main">
          <x14:cfRule type="expression" priority="2234" id="{53F2A598-AEA2-4F39-8F57-AE30830E1A1C}">
            <xm:f>$D$1031=Sheet2!$C$3</xm:f>
            <x14:dxf>
              <fill>
                <patternFill>
                  <bgColor theme="1" tint="0.499984740745262"/>
                </patternFill>
              </fill>
            </x14:dxf>
          </x14:cfRule>
          <xm:sqref>S1031</xm:sqref>
        </x14:conditionalFormatting>
        <x14:conditionalFormatting xmlns:xm="http://schemas.microsoft.com/office/excel/2006/main">
          <x14:cfRule type="expression" priority="2243" id="{E4118865-2807-4FFC-A847-E132EF5E6FE1}">
            <xm:f>$D$1031=Sheet2!$C$3</xm:f>
            <x14:dxf>
              <fill>
                <patternFill>
                  <bgColor theme="1" tint="0.499984740745262"/>
                </patternFill>
              </fill>
            </x14:dxf>
          </x14:cfRule>
          <xm:sqref>S1034:S1038</xm:sqref>
        </x14:conditionalFormatting>
        <x14:conditionalFormatting xmlns:xm="http://schemas.microsoft.com/office/excel/2006/main">
          <x14:cfRule type="expression" priority="2213" id="{3D374235-710D-45E0-B5BB-E2AEC6AF70AD}">
            <xm:f>$D$1043=Sheet2!$C$3</xm:f>
            <x14:dxf>
              <fill>
                <patternFill>
                  <bgColor theme="1" tint="0.499984740745262"/>
                </patternFill>
              </fill>
            </x14:dxf>
          </x14:cfRule>
          <xm:sqref>S1043</xm:sqref>
        </x14:conditionalFormatting>
        <x14:conditionalFormatting xmlns:xm="http://schemas.microsoft.com/office/excel/2006/main">
          <x14:cfRule type="expression" priority="2222" id="{7E10D64B-FE68-4CBE-B664-E706FA750129}">
            <xm:f>$D$1043=Sheet2!$C$3</xm:f>
            <x14:dxf>
              <fill>
                <patternFill>
                  <bgColor theme="1" tint="0.499984740745262"/>
                </patternFill>
              </fill>
            </x14:dxf>
          </x14:cfRule>
          <xm:sqref>S1046:S1050</xm:sqref>
        </x14:conditionalFormatting>
        <x14:conditionalFormatting xmlns:xm="http://schemas.microsoft.com/office/excel/2006/main">
          <x14:cfRule type="expression" priority="2192" id="{1F14BD09-7EC0-4CDD-9051-8CFE9ABC0C1C}">
            <xm:f>$D$1056=Sheet2!$C$3</xm:f>
            <x14:dxf>
              <fill>
                <patternFill>
                  <bgColor theme="1" tint="0.499984740745262"/>
                </patternFill>
              </fill>
            </x14:dxf>
          </x14:cfRule>
          <xm:sqref>S1056</xm:sqref>
        </x14:conditionalFormatting>
        <x14:conditionalFormatting xmlns:xm="http://schemas.microsoft.com/office/excel/2006/main">
          <x14:cfRule type="expression" priority="2201" id="{2F842F62-37FF-4E90-9E81-19FB9C9444A1}">
            <xm:f>$D$1056=Sheet2!$C$3</xm:f>
            <x14:dxf>
              <fill>
                <patternFill>
                  <bgColor theme="1" tint="0.499984740745262"/>
                </patternFill>
              </fill>
            </x14:dxf>
          </x14:cfRule>
          <xm:sqref>S1059:S1063</xm:sqref>
        </x14:conditionalFormatting>
        <x14:conditionalFormatting xmlns:xm="http://schemas.microsoft.com/office/excel/2006/main">
          <x14:cfRule type="expression" priority="2171" id="{54D8EA5B-D7D3-4407-ABED-6B74757E402F}">
            <xm:f>$D$1067=Sheet2!$C$3</xm:f>
            <x14:dxf>
              <fill>
                <patternFill>
                  <bgColor theme="1" tint="0.499984740745262"/>
                </patternFill>
              </fill>
            </x14:dxf>
          </x14:cfRule>
          <xm:sqref>S1067</xm:sqref>
        </x14:conditionalFormatting>
        <x14:conditionalFormatting xmlns:xm="http://schemas.microsoft.com/office/excel/2006/main">
          <x14:cfRule type="expression" priority="2180" id="{CAB51360-30E8-4E78-BBE1-C1BD9D672ACA}">
            <xm:f>$D$1067=Sheet2!$C$3</xm:f>
            <x14:dxf>
              <fill>
                <patternFill>
                  <bgColor theme="1" tint="0.499984740745262"/>
                </patternFill>
              </fill>
            </x14:dxf>
          </x14:cfRule>
          <xm:sqref>S1070:S1074</xm:sqref>
        </x14:conditionalFormatting>
        <x14:conditionalFormatting xmlns:xm="http://schemas.microsoft.com/office/excel/2006/main">
          <x14:cfRule type="expression" priority="1359" id="{B92C0719-9152-4B2E-BAC4-C74233133743}">
            <xm:f>$D$1078=Sheet2!$C$3</xm:f>
            <x14:dxf>
              <fill>
                <patternFill>
                  <bgColor theme="1" tint="0.499984740745262"/>
                </patternFill>
              </fill>
            </x14:dxf>
          </x14:cfRule>
          <xm:sqref>S1078</xm:sqref>
        </x14:conditionalFormatting>
        <x14:conditionalFormatting xmlns:xm="http://schemas.microsoft.com/office/excel/2006/main">
          <x14:cfRule type="expression" priority="1368" id="{B2C44594-EC0A-4781-A955-54351C2916D7}">
            <xm:f>$D$1078=Sheet2!$C$3</xm:f>
            <x14:dxf>
              <fill>
                <patternFill>
                  <bgColor theme="1" tint="0.499984740745262"/>
                </patternFill>
              </fill>
            </x14:dxf>
          </x14:cfRule>
          <xm:sqref>S1081:S1085</xm:sqref>
        </x14:conditionalFormatting>
        <x14:conditionalFormatting xmlns:xm="http://schemas.microsoft.com/office/excel/2006/main">
          <x14:cfRule type="expression" priority="1338" id="{29AA48F0-4596-42D4-AD51-4095B360DAA8}">
            <xm:f>$D$1089=Sheet2!$C$3</xm:f>
            <x14:dxf>
              <fill>
                <patternFill>
                  <bgColor theme="1" tint="0.499984740745262"/>
                </patternFill>
              </fill>
            </x14:dxf>
          </x14:cfRule>
          <xm:sqref>S1089</xm:sqref>
        </x14:conditionalFormatting>
        <x14:conditionalFormatting xmlns:xm="http://schemas.microsoft.com/office/excel/2006/main">
          <x14:cfRule type="expression" priority="1347" id="{59FAB084-6F4F-4793-820D-A4AC38F3ABD3}">
            <xm:f>$D$1089=Sheet2!$C$3</xm:f>
            <x14:dxf>
              <fill>
                <patternFill>
                  <bgColor theme="1" tint="0.499984740745262"/>
                </patternFill>
              </fill>
            </x14:dxf>
          </x14:cfRule>
          <xm:sqref>S1092:S1096</xm:sqref>
        </x14:conditionalFormatting>
        <x14:conditionalFormatting xmlns:xm="http://schemas.microsoft.com/office/excel/2006/main">
          <x14:cfRule type="expression" priority="1317" id="{20855C25-8402-4D9E-AD97-EB4DD2E654C7}">
            <xm:f>$D$1100=Sheet2!$C$3</xm:f>
            <x14:dxf>
              <fill>
                <patternFill>
                  <bgColor theme="1" tint="0.499984740745262"/>
                </patternFill>
              </fill>
            </x14:dxf>
          </x14:cfRule>
          <xm:sqref>S1100</xm:sqref>
        </x14:conditionalFormatting>
        <x14:conditionalFormatting xmlns:xm="http://schemas.microsoft.com/office/excel/2006/main">
          <x14:cfRule type="expression" priority="1326" id="{6586BF3D-C807-4BC1-B938-D9EB4314DCDC}">
            <xm:f>$D$1100=Sheet2!$C$3</xm:f>
            <x14:dxf>
              <fill>
                <patternFill>
                  <bgColor theme="1" tint="0.499984740745262"/>
                </patternFill>
              </fill>
            </x14:dxf>
          </x14:cfRule>
          <xm:sqref>S1103:S1107</xm:sqref>
        </x14:conditionalFormatting>
        <x14:conditionalFormatting xmlns:xm="http://schemas.microsoft.com/office/excel/2006/main">
          <x14:cfRule type="expression" priority="1296" id="{731625EA-00E4-41EC-8010-76FFA4D4F46C}">
            <xm:f>$D$1111=Sheet2!$C$3</xm:f>
            <x14:dxf>
              <fill>
                <patternFill>
                  <bgColor theme="1" tint="0.499984740745262"/>
                </patternFill>
              </fill>
            </x14:dxf>
          </x14:cfRule>
          <xm:sqref>S1111</xm:sqref>
        </x14:conditionalFormatting>
        <x14:conditionalFormatting xmlns:xm="http://schemas.microsoft.com/office/excel/2006/main">
          <x14:cfRule type="expression" priority="1305" id="{F5B758C1-99B7-404E-9ACB-28991C0FE308}">
            <xm:f>$D$1111=Sheet2!$C$3</xm:f>
            <x14:dxf>
              <fill>
                <patternFill>
                  <bgColor theme="1" tint="0.499984740745262"/>
                </patternFill>
              </fill>
            </x14:dxf>
          </x14:cfRule>
          <xm:sqref>S1114:S1118</xm:sqref>
        </x14:conditionalFormatting>
        <x14:conditionalFormatting xmlns:xm="http://schemas.microsoft.com/office/excel/2006/main">
          <x14:cfRule type="expression" priority="1287" id="{B6C73D64-CB7B-4090-ADEE-5B405D34159D}">
            <xm:f>$D$1122=Sheet2!$C$3</xm:f>
            <x14:dxf>
              <fill>
                <patternFill>
                  <bgColor theme="1" tint="0.499984740745262"/>
                </patternFill>
              </fill>
            </x14:dxf>
          </x14:cfRule>
          <xm:sqref>S1122</xm:sqref>
        </x14:conditionalFormatting>
        <x14:conditionalFormatting xmlns:xm="http://schemas.microsoft.com/office/excel/2006/main">
          <x14:cfRule type="expression" priority="1275" id="{2E0DF997-7EDE-44B7-9BD8-138A1B96312D}">
            <xm:f>$D$1122=Sheet2!$C$3</xm:f>
            <x14:dxf>
              <fill>
                <patternFill>
                  <bgColor theme="1" tint="0.499984740745262"/>
                </patternFill>
              </fill>
            </x14:dxf>
          </x14:cfRule>
          <xm:sqref>S1125:S1129</xm:sqref>
        </x14:conditionalFormatting>
        <x14:conditionalFormatting xmlns:xm="http://schemas.microsoft.com/office/excel/2006/main">
          <x14:cfRule type="expression" priority="1254" id="{AE5D7C63-E947-4C08-A1A5-46420A150B65}">
            <xm:f>$D$1133=Sheet2!$C$3</xm:f>
            <x14:dxf>
              <fill>
                <patternFill>
                  <bgColor theme="1" tint="0.499984740745262"/>
                </patternFill>
              </fill>
            </x14:dxf>
          </x14:cfRule>
          <xm:sqref>S1133</xm:sqref>
        </x14:conditionalFormatting>
        <x14:conditionalFormatting xmlns:xm="http://schemas.microsoft.com/office/excel/2006/main">
          <x14:cfRule type="expression" priority="1263" id="{7235CBBD-EAB1-40F1-8905-D023137DDDA3}">
            <xm:f>$D$1133=Sheet2!$C$3</xm:f>
            <x14:dxf>
              <fill>
                <patternFill>
                  <bgColor theme="1" tint="0.499984740745262"/>
                </patternFill>
              </fill>
            </x14:dxf>
          </x14:cfRule>
          <xm:sqref>S1136:S1140</xm:sqref>
        </x14:conditionalFormatting>
        <x14:conditionalFormatting xmlns:xm="http://schemas.microsoft.com/office/excel/2006/main">
          <x14:cfRule type="expression" priority="1233" id="{F13F41B7-EAAA-4DBC-BC78-0453F5A786BE}">
            <xm:f>$D$1144=Sheet2!$C$3</xm:f>
            <x14:dxf>
              <fill>
                <patternFill>
                  <bgColor theme="1" tint="0.499984740745262"/>
                </patternFill>
              </fill>
            </x14:dxf>
          </x14:cfRule>
          <xm:sqref>S1144</xm:sqref>
        </x14:conditionalFormatting>
        <x14:conditionalFormatting xmlns:xm="http://schemas.microsoft.com/office/excel/2006/main">
          <x14:cfRule type="expression" priority="1242" id="{C12F718A-0F9A-42B0-9BFA-24549D3121BC}">
            <xm:f>$D$1144=Sheet2!$C$3</xm:f>
            <x14:dxf>
              <fill>
                <patternFill>
                  <bgColor theme="1" tint="0.499984740745262"/>
                </patternFill>
              </fill>
            </x14:dxf>
          </x14:cfRule>
          <xm:sqref>S1147:S1151</xm:sqref>
        </x14:conditionalFormatting>
        <x14:conditionalFormatting xmlns:xm="http://schemas.microsoft.com/office/excel/2006/main">
          <x14:cfRule type="expression" priority="1224" id="{CE0FF1CE-50AF-4CDA-AA47-477519300313}">
            <xm:f>$D$1155=Sheet2!$C$3</xm:f>
            <x14:dxf>
              <fill>
                <patternFill>
                  <bgColor theme="1" tint="0.499984740745262"/>
                </patternFill>
              </fill>
            </x14:dxf>
          </x14:cfRule>
          <xm:sqref>S1155</xm:sqref>
        </x14:conditionalFormatting>
        <x14:conditionalFormatting xmlns:xm="http://schemas.microsoft.com/office/excel/2006/main">
          <x14:cfRule type="expression" priority="1212" id="{9C30989D-64AF-484D-931C-3CE3E24E090D}">
            <xm:f>$D$1155=Sheet2!$C$3</xm:f>
            <x14:dxf>
              <fill>
                <patternFill>
                  <bgColor theme="1" tint="0.499984740745262"/>
                </patternFill>
              </fill>
            </x14:dxf>
          </x14:cfRule>
          <xm:sqref>S1158:S1162</xm:sqref>
        </x14:conditionalFormatting>
        <x14:conditionalFormatting xmlns:xm="http://schemas.microsoft.com/office/excel/2006/main">
          <x14:cfRule type="expression" priority="1191" id="{B173E7B2-566A-40EC-BFFA-8918C10D7768}">
            <xm:f>$D$1168=Sheet2!$C$3</xm:f>
            <x14:dxf>
              <fill>
                <patternFill>
                  <bgColor theme="1" tint="0.499984740745262"/>
                </patternFill>
              </fill>
            </x14:dxf>
          </x14:cfRule>
          <xm:sqref>S1168</xm:sqref>
        </x14:conditionalFormatting>
        <x14:conditionalFormatting xmlns:xm="http://schemas.microsoft.com/office/excel/2006/main">
          <x14:cfRule type="expression" priority="1200" id="{16D424B7-2412-4257-989B-C7288E8822FA}">
            <xm:f>$D$1168=Sheet2!$C$3</xm:f>
            <x14:dxf>
              <fill>
                <patternFill>
                  <bgColor theme="1" tint="0.499984740745262"/>
                </patternFill>
              </fill>
            </x14:dxf>
          </x14:cfRule>
          <xm:sqref>S1171:S1175</xm:sqref>
        </x14:conditionalFormatting>
        <x14:conditionalFormatting xmlns:xm="http://schemas.microsoft.com/office/excel/2006/main">
          <x14:cfRule type="expression" priority="1" id="{D6557FA8-B50C-422F-AACE-8A0CED052FB6}">
            <xm:f>$D$1179=Sheet2!$C$3</xm:f>
            <x14:dxf>
              <fill>
                <patternFill>
                  <bgColor theme="1" tint="0.499984740745262"/>
                </patternFill>
              </fill>
            </x14:dxf>
          </x14:cfRule>
          <xm:sqref>S1179</xm:sqref>
        </x14:conditionalFormatting>
        <x14:conditionalFormatting xmlns:xm="http://schemas.microsoft.com/office/excel/2006/main">
          <x14:cfRule type="expression" priority="10" id="{70076119-98C3-4A4B-BFD9-04CBCB239B0C}">
            <xm:f>$D$1179=Sheet2!$C$3</xm:f>
            <x14:dxf>
              <fill>
                <patternFill>
                  <bgColor theme="1" tint="0.499984740745262"/>
                </patternFill>
              </fill>
            </x14:dxf>
          </x14:cfRule>
          <xm:sqref>S1182:S1186</xm:sqref>
        </x14:conditionalFormatting>
        <x14:conditionalFormatting xmlns:xm="http://schemas.microsoft.com/office/excel/2006/main">
          <x14:cfRule type="expression" priority="1182" id="{E560FA57-B503-4428-AC80-A1C835716CFE}">
            <xm:f>$D$1190=Sheet2!$C$3</xm:f>
            <x14:dxf>
              <fill>
                <patternFill>
                  <bgColor theme="1" tint="0.499984740745262"/>
                </patternFill>
              </fill>
            </x14:dxf>
          </x14:cfRule>
          <xm:sqref>S1190</xm:sqref>
        </x14:conditionalFormatting>
        <x14:conditionalFormatting xmlns:xm="http://schemas.microsoft.com/office/excel/2006/main">
          <x14:cfRule type="expression" priority="1170" id="{E73F876B-3113-42A5-BE55-F6BC9EA01AAD}">
            <xm:f>$D$1190=Sheet2!$C$3</xm:f>
            <x14:dxf>
              <fill>
                <patternFill>
                  <bgColor theme="1" tint="0.499984740745262"/>
                </patternFill>
              </fill>
            </x14:dxf>
          </x14:cfRule>
          <xm:sqref>S1193:S1197</xm:sqref>
        </x14:conditionalFormatting>
        <x14:conditionalFormatting xmlns:xm="http://schemas.microsoft.com/office/excel/2006/main">
          <x14:cfRule type="expression" priority="1149" id="{C047104D-DCC5-413F-A721-3CDEEF60D040}">
            <xm:f>$D$1201=Sheet2!$C$3</xm:f>
            <x14:dxf>
              <fill>
                <patternFill>
                  <bgColor theme="1" tint="0.499984740745262"/>
                </patternFill>
              </fill>
            </x14:dxf>
          </x14:cfRule>
          <xm:sqref>S1201</xm:sqref>
        </x14:conditionalFormatting>
        <x14:conditionalFormatting xmlns:xm="http://schemas.microsoft.com/office/excel/2006/main">
          <x14:cfRule type="expression" priority="1158" id="{1DA88343-7386-4C1B-B135-B83365983A0A}">
            <xm:f>$D$1201=Sheet2!$C$3</xm:f>
            <x14:dxf>
              <fill>
                <patternFill>
                  <bgColor theme="1" tint="0.499984740745262"/>
                </patternFill>
              </fill>
            </x14:dxf>
          </x14:cfRule>
          <xm:sqref>S1204:S1208</xm:sqref>
        </x14:conditionalFormatting>
        <x14:conditionalFormatting xmlns:xm="http://schemas.microsoft.com/office/excel/2006/main">
          <x14:cfRule type="expression" priority="444" id="{2F9281A6-DE06-4602-A864-3D4B33EF2ECB}">
            <xm:f>$D$1214=Sheet2!$C$3</xm:f>
            <x14:dxf>
              <fill>
                <patternFill>
                  <bgColor theme="1" tint="0.499984740745262"/>
                </patternFill>
              </fill>
            </x14:dxf>
          </x14:cfRule>
          <xm:sqref>S1214</xm:sqref>
        </x14:conditionalFormatting>
        <x14:conditionalFormatting xmlns:xm="http://schemas.microsoft.com/office/excel/2006/main">
          <x14:cfRule type="expression" priority="453" id="{CA90D9AC-58EF-43CB-BEA6-87756B965A27}">
            <xm:f>$D$1214=Sheet2!$C$3</xm:f>
            <x14:dxf>
              <fill>
                <patternFill>
                  <bgColor theme="1" tint="0.499984740745262"/>
                </patternFill>
              </fill>
            </x14:dxf>
          </x14:cfRule>
          <xm:sqref>S1217:S1221</xm:sqref>
        </x14:conditionalFormatting>
        <x14:conditionalFormatting xmlns:xm="http://schemas.microsoft.com/office/excel/2006/main">
          <x14:cfRule type="expression" priority="435" id="{8E18DDB8-FDD6-4417-A67E-60CE8A84C2FF}">
            <xm:f>$D$1225=Sheet2!$C$3</xm:f>
            <x14:dxf>
              <fill>
                <patternFill>
                  <bgColor theme="1" tint="0.499984740745262"/>
                </patternFill>
              </fill>
            </x14:dxf>
          </x14:cfRule>
          <xm:sqref>S1225</xm:sqref>
        </x14:conditionalFormatting>
        <x14:conditionalFormatting xmlns:xm="http://schemas.microsoft.com/office/excel/2006/main">
          <x14:cfRule type="expression" priority="423" id="{777A5B3A-E1B3-475A-9283-977A6AFF9BB0}">
            <xm:f>$D$1225=Sheet2!$C$3</xm:f>
            <x14:dxf>
              <fill>
                <patternFill>
                  <bgColor theme="1" tint="0.499984740745262"/>
                </patternFill>
              </fill>
            </x14:dxf>
          </x14:cfRule>
          <xm:sqref>S1228:S1232</xm:sqref>
        </x14:conditionalFormatting>
        <x14:conditionalFormatting xmlns:xm="http://schemas.microsoft.com/office/excel/2006/main">
          <x14:cfRule type="expression" priority="414" id="{9BDE5BD9-8F12-42AC-A59A-2E76645CC3FA}">
            <xm:f>$D$1236=Sheet2!$C$3</xm:f>
            <x14:dxf>
              <fill>
                <patternFill>
                  <bgColor theme="1" tint="0.499984740745262"/>
                </patternFill>
              </fill>
            </x14:dxf>
          </x14:cfRule>
          <xm:sqref>S1236</xm:sqref>
        </x14:conditionalFormatting>
        <x14:conditionalFormatting xmlns:xm="http://schemas.microsoft.com/office/excel/2006/main">
          <x14:cfRule type="expression" priority="402" id="{D0CE2485-350B-4FEB-AABB-5F71958963CD}">
            <xm:f>$D$1236=Sheet2!$C$3</xm:f>
            <x14:dxf>
              <fill>
                <patternFill>
                  <bgColor theme="1" tint="0.499984740745262"/>
                </patternFill>
              </fill>
            </x14:dxf>
          </x14:cfRule>
          <xm:sqref>S1239:S1243</xm:sqref>
        </x14:conditionalFormatting>
        <x14:conditionalFormatting xmlns:xm="http://schemas.microsoft.com/office/excel/2006/main">
          <x14:cfRule type="expression" priority="381" id="{4F1426DC-77F9-421A-9183-BE5E3622D814}">
            <xm:f>$D$1247=Sheet2!$C$3</xm:f>
            <x14:dxf>
              <fill>
                <patternFill>
                  <bgColor theme="1" tint="0.499984740745262"/>
                </patternFill>
              </fill>
            </x14:dxf>
          </x14:cfRule>
          <xm:sqref>S1247</xm:sqref>
        </x14:conditionalFormatting>
        <x14:conditionalFormatting xmlns:xm="http://schemas.microsoft.com/office/excel/2006/main">
          <x14:cfRule type="expression" priority="390" id="{A971D389-4CDD-423D-8EEC-60546E623BD3}">
            <xm:f>$D$1247=Sheet2!$C$3</xm:f>
            <x14:dxf>
              <fill>
                <patternFill>
                  <bgColor theme="1" tint="0.499984740745262"/>
                </patternFill>
              </fill>
            </x14:dxf>
          </x14:cfRule>
          <xm:sqref>S1250:S1254</xm:sqref>
        </x14:conditionalFormatting>
        <x14:conditionalFormatting xmlns:xm="http://schemas.microsoft.com/office/excel/2006/main">
          <x14:cfRule type="expression" priority="360" id="{15B9A8AD-9272-4724-996F-B037095F57DF}">
            <xm:f>$D$1258=Sheet2!$C$3</xm:f>
            <x14:dxf>
              <fill>
                <patternFill>
                  <bgColor theme="1" tint="0.499984740745262"/>
                </patternFill>
              </fill>
            </x14:dxf>
          </x14:cfRule>
          <xm:sqref>S1258</xm:sqref>
        </x14:conditionalFormatting>
        <x14:conditionalFormatting xmlns:xm="http://schemas.microsoft.com/office/excel/2006/main">
          <x14:cfRule type="expression" priority="369" id="{23EA5367-9D27-46EC-9488-C30C9EF2DFEC}">
            <xm:f>$D$1258=Sheet2!$C$3</xm:f>
            <x14:dxf>
              <fill>
                <patternFill>
                  <bgColor theme="1" tint="0.499984740745262"/>
                </patternFill>
              </fill>
            </x14:dxf>
          </x14:cfRule>
          <xm:sqref>S1261:S1265</xm:sqref>
        </x14:conditionalFormatting>
        <x14:conditionalFormatting xmlns:xm="http://schemas.microsoft.com/office/excel/2006/main">
          <x14:cfRule type="expression" priority="351" id="{C6241696-8FB5-47C0-9C11-4ACE15CADBDB}">
            <xm:f>$D$1269=Sheet2!$C$3</xm:f>
            <x14:dxf>
              <fill>
                <patternFill>
                  <bgColor theme="1" tint="0.499984740745262"/>
                </patternFill>
              </fill>
            </x14:dxf>
          </x14:cfRule>
          <xm:sqref>S1269</xm:sqref>
        </x14:conditionalFormatting>
        <x14:conditionalFormatting xmlns:xm="http://schemas.microsoft.com/office/excel/2006/main">
          <x14:cfRule type="expression" priority="339" id="{E39537A5-1FBF-4FB4-AEA7-099057AABFCC}">
            <xm:f>$D$1269=Sheet2!$C$3</xm:f>
            <x14:dxf>
              <fill>
                <patternFill>
                  <bgColor theme="1" tint="0.499984740745262"/>
                </patternFill>
              </fill>
            </x14:dxf>
          </x14:cfRule>
          <xm:sqref>S1272:S1276</xm:sqref>
        </x14:conditionalFormatting>
        <x14:conditionalFormatting xmlns:xm="http://schemas.microsoft.com/office/excel/2006/main">
          <x14:cfRule type="expression" priority="330" id="{7A11A18C-1143-41EA-8623-BA8CE3F117D2}">
            <xm:f>$D$1280=Sheet2!$C$3</xm:f>
            <x14:dxf>
              <fill>
                <patternFill>
                  <bgColor theme="1" tint="0.499984740745262"/>
                </patternFill>
              </fill>
            </x14:dxf>
          </x14:cfRule>
          <xm:sqref>S1280</xm:sqref>
        </x14:conditionalFormatting>
        <x14:conditionalFormatting xmlns:xm="http://schemas.microsoft.com/office/excel/2006/main">
          <x14:cfRule type="expression" priority="318" id="{D30662E8-4297-49F4-AC23-D00C1C984FD8}">
            <xm:f>$D$1280=Sheet2!$C$3</xm:f>
            <x14:dxf>
              <fill>
                <patternFill>
                  <bgColor theme="1" tint="0.499984740745262"/>
                </patternFill>
              </fill>
            </x14:dxf>
          </x14:cfRule>
          <xm:sqref>S1283:S1287</xm:sqref>
        </x14:conditionalFormatting>
        <x14:conditionalFormatting xmlns:xm="http://schemas.microsoft.com/office/excel/2006/main">
          <x14:cfRule type="expression" priority="297" id="{0362A55B-A899-45A1-A4F6-5A22C9363BD3}">
            <xm:f>$D$1291=Sheet2!$C$3</xm:f>
            <x14:dxf>
              <fill>
                <patternFill>
                  <bgColor theme="1" tint="0.499984740745262"/>
                </patternFill>
              </fill>
            </x14:dxf>
          </x14:cfRule>
          <xm:sqref>S1291</xm:sqref>
        </x14:conditionalFormatting>
        <x14:conditionalFormatting xmlns:xm="http://schemas.microsoft.com/office/excel/2006/main">
          <x14:cfRule type="expression" priority="306" id="{39DE8C14-8A91-4596-8144-61C7475E6931}">
            <xm:f>$D$1291=Sheet2!$C$3</xm:f>
            <x14:dxf>
              <fill>
                <patternFill>
                  <bgColor theme="1" tint="0.499984740745262"/>
                </patternFill>
              </fill>
            </x14:dxf>
          </x14:cfRule>
          <xm:sqref>S1294:S1298</xm:sqref>
        </x14:conditionalFormatting>
        <x14:conditionalFormatting xmlns:xm="http://schemas.microsoft.com/office/excel/2006/main">
          <x14:cfRule type="expression" priority="276" id="{6848B5AC-3868-4876-8CEE-C6CCDADA7132}">
            <xm:f>$D$1302=Sheet2!$C$3</xm:f>
            <x14:dxf>
              <fill>
                <patternFill>
                  <bgColor theme="1" tint="0.499984740745262"/>
                </patternFill>
              </fill>
            </x14:dxf>
          </x14:cfRule>
          <xm:sqref>S1302</xm:sqref>
        </x14:conditionalFormatting>
        <x14:conditionalFormatting xmlns:xm="http://schemas.microsoft.com/office/excel/2006/main">
          <x14:cfRule type="expression" priority="285" id="{C99B0DCD-5BBC-4B18-B403-50BAFF8B22A5}">
            <xm:f>$D$1302=Sheet2!$C$3</xm:f>
            <x14:dxf>
              <fill>
                <patternFill>
                  <bgColor theme="1" tint="0.499984740745262"/>
                </patternFill>
              </fill>
            </x14:dxf>
          </x14:cfRule>
          <xm:sqref>S1305:S1309</xm:sqref>
        </x14:conditionalFormatting>
        <x14:conditionalFormatting xmlns:xm="http://schemas.microsoft.com/office/excel/2006/main">
          <x14:cfRule type="expression" priority="267" id="{289A5D7D-3EEA-4655-87B2-343D5B4BE9E4}">
            <xm:f>$D$1313=Sheet2!$C$3</xm:f>
            <x14:dxf>
              <fill>
                <patternFill>
                  <bgColor theme="1" tint="0.499984740745262"/>
                </patternFill>
              </fill>
            </x14:dxf>
          </x14:cfRule>
          <xm:sqref>S1313</xm:sqref>
        </x14:conditionalFormatting>
        <x14:conditionalFormatting xmlns:xm="http://schemas.microsoft.com/office/excel/2006/main">
          <x14:cfRule type="expression" priority="255" id="{B9A667B7-D606-4154-8BBC-0F5D0D64BE66}">
            <xm:f>$D$1313=Sheet2!$C$3</xm:f>
            <x14:dxf>
              <fill>
                <patternFill>
                  <bgColor theme="1" tint="0.499984740745262"/>
                </patternFill>
              </fill>
            </x14:dxf>
          </x14:cfRule>
          <xm:sqref>S1316:S1320</xm:sqref>
        </x14:conditionalFormatting>
        <x14:conditionalFormatting xmlns:xm="http://schemas.microsoft.com/office/excel/2006/main">
          <x14:cfRule type="expression" priority="234" id="{EB9ABE62-8151-4B1B-9715-1DB5A439DC51}">
            <xm:f>$D$1326=Sheet2!$C$3</xm:f>
            <x14:dxf>
              <fill>
                <patternFill>
                  <bgColor theme="1" tint="0.499984740745262"/>
                </patternFill>
              </fill>
            </x14:dxf>
          </x14:cfRule>
          <xm:sqref>S1326</xm:sqref>
        </x14:conditionalFormatting>
        <x14:conditionalFormatting xmlns:xm="http://schemas.microsoft.com/office/excel/2006/main">
          <x14:cfRule type="expression" priority="243" id="{B70FCEF0-DB62-4B00-B0E4-6861524144D7}">
            <xm:f>$D$1326=Sheet2!$C$3</xm:f>
            <x14:dxf>
              <fill>
                <patternFill>
                  <bgColor theme="1" tint="0.499984740745262"/>
                </patternFill>
              </fill>
            </x14:dxf>
          </x14:cfRule>
          <xm:sqref>S1329:S1333</xm:sqref>
        </x14:conditionalFormatting>
        <x14:conditionalFormatting xmlns:xm="http://schemas.microsoft.com/office/excel/2006/main">
          <x14:cfRule type="expression" priority="213" id="{9D8DE445-0FAB-4BCA-B83A-3B423935ED85}">
            <xm:f>$D$1337=Sheet2!$C$3</xm:f>
            <x14:dxf>
              <fill>
                <patternFill>
                  <bgColor theme="1" tint="0.499984740745262"/>
                </patternFill>
              </fill>
            </x14:dxf>
          </x14:cfRule>
          <xm:sqref>S1337</xm:sqref>
        </x14:conditionalFormatting>
        <x14:conditionalFormatting xmlns:xm="http://schemas.microsoft.com/office/excel/2006/main">
          <x14:cfRule type="expression" priority="222" id="{FFD17384-8B8E-4B8F-871E-CDFBAC3990CE}">
            <xm:f>$D$1337=Sheet2!$C$3</xm:f>
            <x14:dxf>
              <fill>
                <patternFill>
                  <bgColor theme="1" tint="0.499984740745262"/>
                </patternFill>
              </fill>
            </x14:dxf>
          </x14:cfRule>
          <xm:sqref>S1340:S1344</xm:sqref>
        </x14:conditionalFormatting>
        <x14:conditionalFormatting xmlns:xm="http://schemas.microsoft.com/office/excel/2006/main">
          <x14:cfRule type="expression" priority="192" id="{7CFFD472-25F1-4BCD-B1AE-12E9F4C65205}">
            <xm:f>$D$1348=Sheet2!$C$3</xm:f>
            <x14:dxf>
              <fill>
                <patternFill>
                  <bgColor theme="1" tint="0.499984740745262"/>
                </patternFill>
              </fill>
            </x14:dxf>
          </x14:cfRule>
          <xm:sqref>S1348</xm:sqref>
        </x14:conditionalFormatting>
        <x14:conditionalFormatting xmlns:xm="http://schemas.microsoft.com/office/excel/2006/main">
          <x14:cfRule type="expression" priority="201" id="{A02F3382-428C-447D-88E2-2240D25FB22A}">
            <xm:f>$D$1348=Sheet2!$C$3</xm:f>
            <x14:dxf>
              <fill>
                <patternFill>
                  <bgColor theme="1" tint="0.499984740745262"/>
                </patternFill>
              </fill>
            </x14:dxf>
          </x14:cfRule>
          <xm:sqref>S1351:S1355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Sheet2!$C$2:$C$3</xm:f>
          </x14:formula1>
          <xm:sqref>D6 O9:O13 E9:E13 H9:H13 R9:R13 D18 H447:H451 O447:O451 E447:E451 R33:R37 D30 O21:O25 E21:E25 H21:H25 R55:R59 D52 O33:O37 E33:E37 H55:H59 R67:R71 D64 O55:O59 E55:E59 H33:H37 R79:R83 D76 O67:O71 E67:E71 H67:H71 R91:R95 D88 O79:O83 E79:E83 H79:H83 R103:R108 D100 O91:O95 E91:E95 H91:H95 R115:R119 D112 O103:O108 E103:E108 H103:H108 R127:R131 D124 O115:O119 E115:E119 H115:H119 R139:R143 D136 O127:O131 E127:E131 H127:H131 R151:R155 D148 O139:O143 E139:E143 H139:H143 R163:R167 D160 O151:O155 E151:E155 H151:H155 R175:R179 D172 O163:O167 E163:E167 H163:H167 R188:R192 D185 O175:O179 E44:E48 E175:E179 R200:R204 D197 O188:O192 E188:E192 H188:H192 R212:R216 D209 O200:O204 E200:E204 H200:H204 R224:R228 D221 O212:O216 E212:E216 H212:H216 R236:R240 D233 O224:O228 E224:E228 H224:H228 R248:R252 D245 O236:O240 E236:E240 H236:H240 R260:R264 D257 O248:O252 E248:E252 H248:H252 R273:R277 D270 O260:O264 E260:E264 H260:H264 R285:R289 D282 O273:O277 E273:E277 H273:H277 R297:R301 D294 O285:O289 E285:E289 H285:H289 R309:R313 D306 O297:O301 E297:E301 H297:H301 R321:R325 D318 O309:O313 E309:E313 H309:H313 R333:R337 D330 O321:O325 E321:E325 H321:H325 R347:R351 D344 O333:O337 E333:E337 H333:H337 R359:R363 D356 O347:O351 E347:E351 H347:H351 O372:O376 D369 O359:O363 E359:E363 H359:H363 R384:R388 D381 H372:H376 R1351:R1355 E372:E376 R396:R400 D393 O384:O388 E384:E388 H384:H388 R410:R414 D407 O396:O400 E396:E400 H396:H400 R422:R426 D419 O410:O414 E410:E414 H410:H414 O435:O439 D432 O422:O426 E422:E426 H422:H426 R447:R451 D444 H435:H439 R372:R376 E435:E439 R21:R25 H459:H463 O459:O463 E459:E463 R459:R463 D456 H471:H475 O471:O475 E471:E475 R471:R475 D468 H483:H487 O483:O487 E483:E487 R483:R487 D480 H506:H510 O506:O510 E506:E510 O494:O498 D491 R506:R510 D503 H494:H498 R435:R439 E494:E498 H518:H522 O518:O522 E518:E522 R518:R522 D515 H530:H534 O530:O534 E530:E534 R530:R534 D527 H542:H546 O542:O546 E542:E546 R542:R546 D539 H566:H570 O566:O570 E566:E570 O554:O558 D551 R566:R570 D563 H554:H558 R494:R498 E554:E558 H578:H582 O578:O582 E578:E582 R578:R582 D575 H590:H594 O590:O594 E590:E594 R590:R594 D587 H602:H606 O602:O606 E602:E606 R602:R606 D599 H616:H620 O616:O620 E616:E620 R616:R620 D613 H628:H632 O628:O632 E628:E632 R628:R632 D625 H640:H644 O640:O644 E640:E644 R640:R644 D637 H665:H669 O665:O669 E665:E669 O653:O657 D650 R665:R669 D662 H653:H657 R554:R558 E653:E657 H677:H681 O677:O681 E677:E681 R677:R681 D674 H689:H693 O689:O693 E689:E693 R689:R693 D686 H701:H705 O701:O705 E701:E705 R701:R705 D698 H724:H728 O724:O728 E724:E728 O712:O716 D709 R724:R728 D721 H712:H716 R653:R657 E712:E716 H736:H740 O736:O740 E736:E740 R736:R740 D733 H748:H752 O748:O752 E748:E752 R748:R752 D745 H760:H764 O760:O764 E760:E764 R760:R764 D757 H784:H788 O784:O788 E784:E788 O772:O776 D769 R784:R788 D781 H772:H776 D852 E772:E776 H796:H800 O796:O800 E796:E800 R796:R800 D793 H808:H812 O808:O812 E808:E812 R808:R812 D805 H820:H824 O820:O824 E820:E824 R820:R824 D817 H831:H835 O831:O835 E831:E835 R831:R835 D828 H843:H847 O843:O847 E843:E847 R843:R847 D840 H855:H859 O855:O859 E855:E859 R855:R859 R772:R776 H880:H884 O880:O884 E880:E884 H868:H872 D865 R880:R884 D877 R868:R872 E927:E931 E868:E872 H892:H896 O892:O896 E892:E896 R892:R896 D889 H904:H908 O904:O908 E904:E908 R904:R908 D901 H916:H920 O916:O920 E916:E920 R916:R920 D913 O927:O931 D924 H927:H931 O868:O872 R927:R931 H952:H956 O952:O956 E952:E956 H940:H944 D937 R952:R956 D949 R940:R944 E999:E1003 E940:E944 H964:H968 O964:O968 E964:E968 R964:R968 D961 H976:H980 O976:O980 E976:E980 R976:R980 D973 H988:H992 O988:O992 E988:E992 R988:R992 D985 O999:O1003 D996 H999:H1003 O940:O944 R999:R1003 H1022:H1026 O1022:O1026 E1022:E1026 H1010:H1014 D1007 R1022:R1026 D1019 R1010:R1014 E1070:E1074 E1010:E1014 H1034:H1038 O1034:O1038 E1034:E1038 R1034:R1038 D1031 H1046:H1050 O1046:O1050 E1046:E1050 R1046:R1050 D1043 H1059:H1063 O1059:O1063 E1059:E1063 R1059:R1063 D1056 O1070:O1074 D1067 H1070:H1074 O1010:O1014 R1070:R1074 E1092:E1096 H1081:H1085 O1081:O1085 E1081:E1085 R1081:R1085 D1078 O1092:O1096 D1089 H1092:H1096 R1092:R1096 E1114:E1118 H1103:H1107 O1103:O1107 E1103:E1107 R1103:R1107 D1100 O1114:O1118 D1111 H1114:H1118 R1114:R1118 E1136:E1140 H1125:H1129 O1125:O1129 E1125:E1129 R1125:R1129 D1122 O1136:O1140 D1133 H1136:H1140 R1136:R1140 E1158:E1162 H1147:H1151 O1147:O1151 E1147:E1151 R1147:R1151 D1144 O1158:O1162 D1155 H1158:H1162 R1158:R1162 E1193:E1197 O1171:O1177 E1171:E1177 R1171:R1177 H175:H179 D1168 O1193:O1197 D1190 H1193:H1197 R1193:R1197 E1217:E1221 H1204:H1208 O1204:O1208 E1204:E1208 R1204:R1208 D1201 O1217:O1221 D1214 H1217:H1221 R1217:R1221 E1239:E1243 H1228:H1232 O1228:O1232 E1228:E1232 R1228:R1232 D1225 O1239:O1243 D1236 H1239:H1243 R1239:R1243 E1250:E1254 O1250:O1254 D1247 H1250:H1254 R1250:R1254 E1272:E1276 H1261:H1265 O1261:O1265 E1261:E1265 R1261:R1265 D1258 O1272:O1276 D1269 H1272:H1276 R1272:R1276 E1283:E1287 O1283:O1287 D1280 H1283:H1287 R1283:R1287 E1305:E1309 H1294:H1298 O1294:O1298 E1294:E1298 R1294:R1298 D1291 O1305:O1309 D1302 H1305:H1309 R1305:R1309 E1316:E1320 O1316:O1320 D1313 H1316:H1320 R1316:R1320 E1340:E1344 H1329:H1333 O1329:O1333 E1329:E1333 R1329:R1333 D1326 O1340:O1344 D1337 H1340:H1344 R1340:R1344 E1351:E1355 O1351:O1355 D1348 H1351:H1355 R712:R716 R44:R48 D41 H44:H48 O44:O48 H1171:H1177 E1182:E1186 O1182:O1186 D1179 H1182:H1186 R1182:R1186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B2:E9"/>
  <sheetViews>
    <sheetView workbookViewId="0">
      <selection activeCell="L14" sqref="L14"/>
    </sheetView>
  </sheetViews>
  <sheetFormatPr defaultRowHeight="15"/>
  <sheetData>
    <row r="2" spans="2:5">
      <c r="B2" t="s">
        <v>21</v>
      </c>
      <c r="C2" s="30" t="s">
        <v>231</v>
      </c>
      <c r="E2" t="s">
        <v>254</v>
      </c>
    </row>
    <row r="3" spans="2:5">
      <c r="B3" t="s">
        <v>20</v>
      </c>
      <c r="C3" t="s">
        <v>230</v>
      </c>
      <c r="E3" t="s">
        <v>255</v>
      </c>
    </row>
    <row r="4" spans="2:5">
      <c r="E4" t="s">
        <v>256</v>
      </c>
    </row>
    <row r="5" spans="2:5">
      <c r="E5" t="s">
        <v>257</v>
      </c>
    </row>
    <row r="6" spans="2:5">
      <c r="E6" t="s">
        <v>258</v>
      </c>
    </row>
    <row r="7" spans="2:5">
      <c r="E7" t="s">
        <v>259</v>
      </c>
    </row>
    <row r="8" spans="2:5">
      <c r="E8" t="s">
        <v>260</v>
      </c>
    </row>
    <row r="9" spans="2:5">
      <c r="E9" t="s">
        <v>261</v>
      </c>
    </row>
  </sheetData>
  <pageMargins left="0.7" right="0.7" top="0.75" bottom="0.75" header="0.3" footer="0.3"/>
  <headerFooter>
    <oddFooter>&amp;C_x000D_&amp;1#&amp;"arial"&amp;9&amp;K008000 C1 - Internal use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B1:O5"/>
  <sheetViews>
    <sheetView showGridLines="0" workbookViewId="0">
      <selection activeCell="J10" sqref="J10"/>
    </sheetView>
  </sheetViews>
  <sheetFormatPr defaultRowHeight="15"/>
  <cols>
    <col min="2" max="2" width="16.85546875" customWidth="1"/>
    <col min="3" max="3" width="16.140625" bestFit="1" customWidth="1"/>
    <col min="4" max="4" width="14.7109375" bestFit="1" customWidth="1"/>
    <col min="8" max="8" width="7.42578125" customWidth="1"/>
    <col min="9" max="9" width="12" bestFit="1" customWidth="1"/>
    <col min="10" max="10" width="8.42578125" bestFit="1" customWidth="1"/>
    <col min="11" max="11" width="12" bestFit="1" customWidth="1"/>
    <col min="12" max="12" width="8.42578125" bestFit="1" customWidth="1"/>
    <col min="13" max="13" width="11.7109375" bestFit="1" customWidth="1"/>
    <col min="14" max="14" width="5.85546875" customWidth="1"/>
    <col min="17" max="17" width="12" bestFit="1" customWidth="1"/>
  </cols>
  <sheetData>
    <row r="1" spans="2:15" ht="30" customHeight="1">
      <c r="B1" s="74" t="s">
        <v>244</v>
      </c>
    </row>
    <row r="3" spans="2:15">
      <c r="L3" t="str">
        <f>Свод!J2</f>
        <v>Влияние</v>
      </c>
      <c r="M3" t="str">
        <f>Свод!K2</f>
        <v>Вероятность</v>
      </c>
    </row>
    <row r="4" spans="2:15">
      <c r="K4" s="30" t="s">
        <v>243</v>
      </c>
      <c r="L4" s="73">
        <f>Свод!J4</f>
        <v>2</v>
      </c>
      <c r="M4" s="73">
        <f>Свод!K4</f>
        <v>3</v>
      </c>
    </row>
    <row r="5" spans="2:15">
      <c r="J5" s="75"/>
      <c r="K5" s="76" t="s">
        <v>242</v>
      </c>
      <c r="L5" s="75">
        <v>4</v>
      </c>
      <c r="M5" s="75">
        <v>2</v>
      </c>
      <c r="N5" s="75"/>
      <c r="O5" s="75"/>
    </row>
  </sheetData>
  <pageMargins left="0.7" right="0.7" top="0.75" bottom="0.75" header="0.3" footer="0.3"/>
  <pageSetup paperSize="9"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2:K119"/>
  <sheetViews>
    <sheetView showGridLines="0" topLeftCell="A88" zoomScale="78" workbookViewId="0">
      <selection activeCell="K10" sqref="K10"/>
    </sheetView>
  </sheetViews>
  <sheetFormatPr defaultRowHeight="15"/>
  <cols>
    <col min="1" max="1" width="51.7109375" customWidth="1"/>
    <col min="2" max="2" width="69.5703125" customWidth="1"/>
    <col min="3" max="3" width="17.42578125" customWidth="1"/>
    <col min="4" max="4" width="13.42578125" bestFit="1" customWidth="1"/>
    <col min="5" max="5" width="12" bestFit="1" customWidth="1"/>
    <col min="6" max="6" width="11" customWidth="1"/>
    <col min="7" max="7" width="13.85546875" customWidth="1"/>
    <col min="10" max="10" width="14" customWidth="1"/>
    <col min="11" max="11" width="13.140625" customWidth="1"/>
  </cols>
  <sheetData>
    <row r="2" spans="1:11" ht="39">
      <c r="A2" s="66" t="s">
        <v>240</v>
      </c>
      <c r="J2" s="69" t="str">
        <f>D3</f>
        <v>Влияние</v>
      </c>
      <c r="K2" s="69" t="str">
        <f>F3</f>
        <v>Вероятность</v>
      </c>
    </row>
    <row r="3" spans="1:11" ht="15.75" thickBot="1">
      <c r="D3" s="72" t="str">
        <f>'Оценка риска'!A370</f>
        <v>Влияние</v>
      </c>
      <c r="E3" s="72"/>
      <c r="F3" s="72" t="str">
        <f>'Оценка риска'!K370</f>
        <v>Вероятность</v>
      </c>
    </row>
    <row r="4" spans="1:11" s="53" customFormat="1" ht="51.6" customHeight="1" thickBot="1">
      <c r="A4" s="65" t="str">
        <f>'Оценка риска'!A3</f>
        <v>ПОДНАПРАВЛЕНИЕ:</v>
      </c>
      <c r="B4" s="65" t="str">
        <f>'Оценка риска'!A5</f>
        <v>РИСК:</v>
      </c>
      <c r="C4" s="65" t="str">
        <f>'Оценка риска'!A6</f>
        <v>Применим ли этот риск к вашей организации?</v>
      </c>
      <c r="D4" s="68" t="str">
        <f>'Оценка риска'!F8</f>
        <v>Валовый балл</v>
      </c>
      <c r="E4" s="69" t="str">
        <f>'Оценка риска'!I174</f>
        <v>Итоговый балл</v>
      </c>
      <c r="F4" s="68" t="str">
        <f>'Оценка риска'!P174</f>
        <v>Вероятность</v>
      </c>
      <c r="G4" s="69" t="str">
        <f>'Оценка риска'!S8</f>
        <v>Итоговая вероятность</v>
      </c>
      <c r="H4" s="65" t="s">
        <v>241</v>
      </c>
      <c r="J4" s="71">
        <f>AVERAGEIF(E5:E40001,"&gt;0")</f>
        <v>2</v>
      </c>
      <c r="K4" s="71">
        <f>AVERAGEIF(G5:G40001,"&gt;0")</f>
        <v>3</v>
      </c>
    </row>
    <row r="5" spans="1:11" s="47" customFormat="1" ht="30">
      <c r="A5" s="53" t="str">
        <f>'Оценка риска'!C3</f>
        <v xml:space="preserve">Управление персоналом </v>
      </c>
      <c r="B5" s="53" t="str">
        <f>'Оценка риска'!B5</f>
        <v>1)     неурегулированность вопросов порядка отбора и назначения на должность;</v>
      </c>
      <c r="C5" s="47" t="str">
        <f>'Оценка риска'!D6</f>
        <v>Нет</v>
      </c>
      <c r="D5" s="67">
        <f>'Оценка риска'!F6</f>
        <v>4</v>
      </c>
      <c r="E5" s="67">
        <f>'Оценка риска'!I6</f>
        <v>2</v>
      </c>
      <c r="F5" s="67">
        <f>'Оценка риска'!P6</f>
        <v>4</v>
      </c>
      <c r="G5" s="67">
        <f>'Оценка риска'!S6</f>
        <v>3</v>
      </c>
      <c r="H5" s="70">
        <f t="shared" ref="H5:H68" si="0">F5*G5</f>
        <v>12</v>
      </c>
    </row>
    <row r="6" spans="1:11" s="47" customFormat="1" ht="18.75">
      <c r="A6" s="53" t="str">
        <f>'Оценка риска'!C3</f>
        <v xml:space="preserve">Управление персоналом </v>
      </c>
      <c r="B6" s="53" t="str">
        <f>'Оценка риска'!B17</f>
        <v>2)     назначение на должность без проведения конкурсного отбора;</v>
      </c>
      <c r="C6" s="47" t="str">
        <f>'Оценка риска'!D18</f>
        <v>Нет</v>
      </c>
      <c r="D6" s="47">
        <f>'Оценка риска'!F18</f>
        <v>5</v>
      </c>
      <c r="E6" s="47">
        <f>'Оценка риска'!I18</f>
        <v>2</v>
      </c>
      <c r="F6" s="47">
        <f>'Оценка риска'!P18</f>
        <v>0</v>
      </c>
      <c r="G6" s="47">
        <f>'Оценка риска'!S18</f>
        <v>0</v>
      </c>
      <c r="H6" s="70">
        <f t="shared" si="0"/>
        <v>0</v>
      </c>
    </row>
    <row r="7" spans="1:11" s="47" customFormat="1" ht="30">
      <c r="A7" s="53" t="str">
        <f>'Оценка риска'!C3</f>
        <v xml:space="preserve">Управление персоналом </v>
      </c>
      <c r="B7" s="53" t="str">
        <f>'Оценка риска'!B29</f>
        <v>3)     формальное проведение конкурсного отбора, принятие на работу лиц, не соответствующих квалификационным требованиям;</v>
      </c>
      <c r="C7" s="47" t="str">
        <f>'Оценка риска'!D30</f>
        <v>Нет</v>
      </c>
      <c r="D7" s="47">
        <f>'Оценка риска'!F30</f>
        <v>0</v>
      </c>
      <c r="E7" s="47">
        <f>'Оценка риска'!I30</f>
        <v>0</v>
      </c>
      <c r="F7" s="47">
        <f>'Оценка риска'!P30</f>
        <v>0</v>
      </c>
      <c r="G7" s="47">
        <f>'Оценка риска'!S30</f>
        <v>0</v>
      </c>
      <c r="H7" s="70">
        <f t="shared" si="0"/>
        <v>0</v>
      </c>
    </row>
    <row r="8" spans="1:11" s="47" customFormat="1" ht="60">
      <c r="A8" s="53" t="str">
        <f>'Оценка риска'!C3</f>
        <v xml:space="preserve">Управление персоналом </v>
      </c>
      <c r="B8" s="53" t="str">
        <f>'Оценка риска'!B40</f>
        <v>4)     не размещение, несвоевременное и/или неполное размещение информации о наличии вакансии, квалификационных требований, перечне необходимых документов, лицах, допущенных к различным этапам отбора;</v>
      </c>
      <c r="C8" s="47" t="str">
        <f>'Оценка риска'!D41</f>
        <v>Нет</v>
      </c>
      <c r="D8" s="47">
        <f>'Оценка риска'!F41</f>
        <v>0</v>
      </c>
      <c r="E8" s="47">
        <f>'Оценка риска'!I41</f>
        <v>0</v>
      </c>
      <c r="F8" s="47">
        <f>'Оценка риска'!P41</f>
        <v>0</v>
      </c>
      <c r="G8" s="47">
        <f>'Оценка риска'!S41</f>
        <v>0</v>
      </c>
      <c r="H8" s="70">
        <f t="shared" si="0"/>
        <v>0</v>
      </c>
    </row>
    <row r="9" spans="1:11" s="47" customFormat="1" ht="45">
      <c r="A9" s="53" t="str">
        <f>'Оценка риска'!C3</f>
        <v xml:space="preserve">Управление персоналом </v>
      </c>
      <c r="B9" s="53" t="str">
        <f>'Оценка риска'!B51</f>
        <v>5)     отсутствие сроков проведения этапов отбора (размещение объявления о вакансии, прием документов, собеседования, тестирования итд);</v>
      </c>
      <c r="C9" s="47" t="str">
        <f>'Оценка риска'!D52</f>
        <v>Нет</v>
      </c>
      <c r="D9" s="47">
        <f>'Оценка риска'!F52</f>
        <v>0</v>
      </c>
      <c r="E9" s="47">
        <f>'Оценка риска'!I52</f>
        <v>0</v>
      </c>
      <c r="F9" s="47">
        <f>'Оценка риска'!P52</f>
        <v>0</v>
      </c>
      <c r="G9" s="47">
        <f>'Оценка риска'!S52</f>
        <v>0</v>
      </c>
      <c r="H9" s="70">
        <f t="shared" si="0"/>
        <v>0</v>
      </c>
    </row>
    <row r="10" spans="1:11" s="47" customFormat="1" ht="30">
      <c r="A10" s="53" t="str">
        <f>'Оценка риска'!C3</f>
        <v xml:space="preserve">Управление персоналом </v>
      </c>
      <c r="B10" s="53" t="str">
        <f>'Оценка риска'!B63</f>
        <v>6)     отсутствие механизма формирования и защиты вопросов для проведения собеседования и тестирования;</v>
      </c>
      <c r="C10" s="47" t="str">
        <f>'Оценка риска'!D64</f>
        <v>Нет</v>
      </c>
      <c r="D10" s="47">
        <f>'Оценка риска'!F64</f>
        <v>0</v>
      </c>
      <c r="E10" s="47">
        <f>'Оценка риска'!I64</f>
        <v>0</v>
      </c>
      <c r="F10" s="47">
        <f>'Оценка риска'!P64</f>
        <v>0</v>
      </c>
      <c r="G10" s="47">
        <f>'Оценка риска'!S64</f>
        <v>0</v>
      </c>
      <c r="H10" s="70">
        <f t="shared" si="0"/>
        <v>0</v>
      </c>
    </row>
    <row r="11" spans="1:11" s="47" customFormat="1" ht="18.75">
      <c r="A11" s="53" t="str">
        <f>'Оценка риска'!C3</f>
        <v xml:space="preserve">Управление персоналом </v>
      </c>
      <c r="B11" s="53" t="str">
        <f>'Оценка риска'!B75</f>
        <v>7)     создание неравных условий для кандидатов;</v>
      </c>
      <c r="C11" s="47" t="str">
        <f>'Оценка риска'!D76</f>
        <v>Нет</v>
      </c>
      <c r="D11" s="47">
        <f>'Оценка риска'!F76</f>
        <v>0</v>
      </c>
      <c r="E11" s="47">
        <f>'Оценка риска'!I76</f>
        <v>0</v>
      </c>
      <c r="F11" s="47">
        <f>'Оценка риска'!P76</f>
        <v>0</v>
      </c>
      <c r="G11" s="47">
        <f>'Оценка риска'!S76</f>
        <v>0</v>
      </c>
      <c r="H11" s="70">
        <f t="shared" si="0"/>
        <v>0</v>
      </c>
    </row>
    <row r="12" spans="1:11" s="47" customFormat="1" ht="30">
      <c r="A12" s="53" t="str">
        <f>'Оценка риска'!C3</f>
        <v xml:space="preserve">Управление персоналом </v>
      </c>
      <c r="B12" s="53" t="str">
        <f>'Оценка риска'!B87</f>
        <v>8)     не обеспечение мер по урегулированию конфликта интересов у лиц, принимающих решение о приеме кандидатов на работу;</v>
      </c>
      <c r="C12" s="47" t="str">
        <f>'Оценка риска'!D88</f>
        <v>Нет</v>
      </c>
      <c r="D12" s="47">
        <f>'Оценка риска'!F88</f>
        <v>0</v>
      </c>
      <c r="E12" s="47">
        <f>'Оценка риска'!I88</f>
        <v>0</v>
      </c>
      <c r="F12" s="47">
        <f>'Оценка риска'!P88</f>
        <v>0</v>
      </c>
      <c r="G12" s="47">
        <f>'Оценка риска'!S88</f>
        <v>0</v>
      </c>
      <c r="H12" s="70">
        <f t="shared" si="0"/>
        <v>0</v>
      </c>
    </row>
    <row r="13" spans="1:11" s="47" customFormat="1" ht="30">
      <c r="A13" s="53" t="str">
        <f>'Оценка риска'!C3</f>
        <v xml:space="preserve">Управление персоналом </v>
      </c>
      <c r="B13" s="53" t="str">
        <f>'Оценка риска'!B99</f>
        <v>9)     повышение работников в должности, перевод на иные должности без проведения конкурсного отбора;</v>
      </c>
      <c r="C13" s="47" t="str">
        <f>'Оценка риска'!D100</f>
        <v>Нет</v>
      </c>
      <c r="D13" s="47">
        <f>'Оценка риска'!F100</f>
        <v>0</v>
      </c>
      <c r="E13" s="47">
        <f>'Оценка риска'!I100</f>
        <v>0</v>
      </c>
      <c r="F13" s="47">
        <f>'Оценка риска'!P100</f>
        <v>0</v>
      </c>
      <c r="G13" s="47">
        <f>'Оценка риска'!S100</f>
        <v>0</v>
      </c>
      <c r="H13" s="70">
        <f t="shared" si="0"/>
        <v>0</v>
      </c>
    </row>
    <row r="14" spans="1:11" s="47" customFormat="1" ht="30">
      <c r="A14" s="53" t="str">
        <f>'Оценка риска'!C3</f>
        <v xml:space="preserve">Управление персоналом </v>
      </c>
      <c r="B14" s="53" t="str">
        <f>'Оценка риска'!B111</f>
        <v>10)  закрытость информации о заработных платах, поощрениях работников объекта анализа;</v>
      </c>
      <c r="C14" s="47" t="str">
        <f>'Оценка риска'!D112</f>
        <v>Нет</v>
      </c>
      <c r="D14" s="47">
        <f>'Оценка риска'!F112</f>
        <v>0</v>
      </c>
      <c r="E14" s="47">
        <f>'Оценка риска'!I112</f>
        <v>0</v>
      </c>
      <c r="F14" s="47">
        <f>'Оценка риска'!P112</f>
        <v>0</v>
      </c>
      <c r="G14" s="47">
        <f>'Оценка риска'!S112</f>
        <v>0</v>
      </c>
      <c r="H14" s="70">
        <f t="shared" si="0"/>
        <v>0</v>
      </c>
    </row>
    <row r="15" spans="1:11" s="47" customFormat="1" ht="30">
      <c r="A15" s="53" t="str">
        <f>'Оценка риска'!C3</f>
        <v xml:space="preserve">Управление персоналом </v>
      </c>
      <c r="B15" s="53" t="str">
        <f>'Оценка риска'!B123</f>
        <v>11)  поощрение работников при наличии не снятых дисциплинарных взысканий;</v>
      </c>
      <c r="C15" s="47" t="str">
        <f>'Оценка риска'!D124</f>
        <v>Нет</v>
      </c>
      <c r="D15" s="47">
        <f>'Оценка риска'!F124</f>
        <v>0</v>
      </c>
      <c r="E15" s="47">
        <f>'Оценка риска'!I124</f>
        <v>0</v>
      </c>
      <c r="F15" s="47">
        <f>'Оценка риска'!P124</f>
        <v>0</v>
      </c>
      <c r="G15" s="47">
        <f>'Оценка риска'!S124</f>
        <v>0</v>
      </c>
      <c r="H15" s="70">
        <f t="shared" si="0"/>
        <v>0</v>
      </c>
    </row>
    <row r="16" spans="1:11" s="47" customFormat="1" ht="30">
      <c r="A16" s="53" t="str">
        <f>'Оценка риска'!C3</f>
        <v xml:space="preserve">Управление персоналом </v>
      </c>
      <c r="B16" s="53" t="str">
        <f>'Оценка риска'!B135</f>
        <v>12)  большой удельный вес досрочно снятых дисциплинарных взысканий;</v>
      </c>
      <c r="C16" s="47" t="str">
        <f>'Оценка риска'!D136</f>
        <v>Нет</v>
      </c>
      <c r="D16" s="47">
        <f>'Оценка риска'!F136</f>
        <v>0</v>
      </c>
      <c r="E16" s="47">
        <f>'Оценка риска'!I136</f>
        <v>0</v>
      </c>
      <c r="F16" s="47">
        <f>'Оценка риска'!P136</f>
        <v>0</v>
      </c>
      <c r="G16" s="47">
        <f>'Оценка риска'!S136</f>
        <v>0</v>
      </c>
      <c r="H16" s="70">
        <f t="shared" si="0"/>
        <v>0</v>
      </c>
    </row>
    <row r="17" spans="1:8" s="47" customFormat="1" ht="30">
      <c r="A17" s="53" t="str">
        <f>'Оценка риска'!C3</f>
        <v xml:space="preserve">Управление персоналом </v>
      </c>
      <c r="B17" s="53" t="str">
        <f>'Оценка риска'!B147</f>
        <v>13)  поощрение работников на усмотрение должностных лиц объекта анализа вне зависимости от результатов работы;</v>
      </c>
      <c r="C17" s="47" t="str">
        <f>'Оценка риска'!D148</f>
        <v>Нет</v>
      </c>
      <c r="D17" s="47">
        <f>'Оценка риска'!F148</f>
        <v>0</v>
      </c>
      <c r="E17" s="47">
        <f>'Оценка риска'!I148</f>
        <v>0</v>
      </c>
      <c r="F17" s="47">
        <f>'Оценка риска'!P148</f>
        <v>0</v>
      </c>
      <c r="G17" s="47">
        <f>'Оценка риска'!S148</f>
        <v>0</v>
      </c>
      <c r="H17" s="70">
        <f t="shared" si="0"/>
        <v>0</v>
      </c>
    </row>
    <row r="18" spans="1:8" s="47" customFormat="1" ht="18.75">
      <c r="A18" s="53" t="str">
        <f>'Оценка риска'!C3</f>
        <v xml:space="preserve">Управление персоналом </v>
      </c>
      <c r="B18" s="53" t="str">
        <f>'Оценка риска'!B159</f>
        <v>14)  снятие дисциплинарных взысканий в чрезмерно короткие сроки;</v>
      </c>
      <c r="C18" s="47" t="str">
        <f>'Оценка риска'!D160</f>
        <v>Нет</v>
      </c>
      <c r="D18" s="47">
        <f>'Оценка риска'!F160</f>
        <v>0</v>
      </c>
      <c r="E18" s="47">
        <f>'Оценка риска'!I160</f>
        <v>0</v>
      </c>
      <c r="F18" s="47">
        <f>'Оценка риска'!P160</f>
        <v>0</v>
      </c>
      <c r="G18" s="47">
        <f>'Оценка риска'!S160</f>
        <v>0</v>
      </c>
      <c r="H18" s="70">
        <f t="shared" si="0"/>
        <v>0</v>
      </c>
    </row>
    <row r="19" spans="1:8" s="47" customFormat="1" ht="60">
      <c r="A19" s="53" t="str">
        <f>'Оценка риска'!C3</f>
        <v xml:space="preserve">Управление персоналом </v>
      </c>
      <c r="B19" s="53" t="str">
        <f>'Оценка риска'!B171</f>
        <v>15)  не применение мер дисциплинарного характера к лицам, совершившим или допустившим нарушения законодательства, нарушения или ограничения прав физических или юридических лиц и др.</v>
      </c>
      <c r="C19" s="47" t="str">
        <f>'Оценка риска'!D172</f>
        <v>Нет</v>
      </c>
      <c r="D19" s="47">
        <f>'Оценка риска'!F172</f>
        <v>0</v>
      </c>
      <c r="E19" s="47">
        <f>'Оценка риска'!I172</f>
        <v>0</v>
      </c>
      <c r="F19" s="47">
        <f>'Оценка риска'!P172</f>
        <v>0</v>
      </c>
      <c r="G19" s="47">
        <f>'Оценка риска'!S172</f>
        <v>0</v>
      </c>
      <c r="H19" s="70">
        <f t="shared" si="0"/>
        <v>0</v>
      </c>
    </row>
    <row r="20" spans="1:8" s="47" customFormat="1" ht="30">
      <c r="A20" s="53" t="str">
        <f>'Оценка риска'!C182</f>
        <v xml:space="preserve">Урегулирование конфликта интересов </v>
      </c>
      <c r="B20" s="53" t="str">
        <f>'Оценка риска'!B184</f>
        <v>1)     отсутствие документа (политики), регулирующего процедуры по урегулированию конфликта интересов;</v>
      </c>
      <c r="C20" s="47" t="str">
        <f>'Оценка риска'!D185</f>
        <v>Нет</v>
      </c>
      <c r="D20" s="47">
        <f>'Оценка риска'!F185</f>
        <v>0</v>
      </c>
      <c r="E20" s="47">
        <f>'Оценка риска'!I185</f>
        <v>0</v>
      </c>
      <c r="F20" s="47">
        <f>'Оценка риска'!P185</f>
        <v>0</v>
      </c>
      <c r="G20" s="47">
        <f>'Оценка риска'!S185</f>
        <v>0</v>
      </c>
      <c r="H20" s="70">
        <f t="shared" si="0"/>
        <v>0</v>
      </c>
    </row>
    <row r="21" spans="1:8" s="47" customFormat="1" ht="30">
      <c r="A21" s="53" t="str">
        <f>'Оценка риска'!C182</f>
        <v xml:space="preserve">Урегулирование конфликта интересов </v>
      </c>
      <c r="B21" s="53" t="str">
        <f>'Оценка риска'!B196</f>
        <v>2)     отсутствие лица, на которое возложены функции по мониторингу и регулированию конфликта интересов;</v>
      </c>
      <c r="C21" s="47" t="str">
        <f>'Оценка риска'!D197</f>
        <v>Нет</v>
      </c>
      <c r="D21" s="47">
        <f>'Оценка риска'!F197</f>
        <v>0</v>
      </c>
      <c r="E21" s="47">
        <f>'Оценка риска'!I197</f>
        <v>0</v>
      </c>
      <c r="F21" s="47">
        <f>'Оценка риска'!P197</f>
        <v>0</v>
      </c>
      <c r="G21" s="47">
        <f>'Оценка риска'!S197</f>
        <v>0</v>
      </c>
      <c r="H21" s="70">
        <f t="shared" si="0"/>
        <v>0</v>
      </c>
    </row>
    <row r="22" spans="1:8" s="47" customFormat="1" ht="30">
      <c r="A22" s="53" t="str">
        <f>'Оценка риска'!C182</f>
        <v xml:space="preserve">Урегулирование конфликта интересов </v>
      </c>
      <c r="B22" s="53" t="str">
        <f>'Оценка риска'!B208</f>
        <v>3)     непринятие мер по мониторингу конфликта интересов и его урегулированию;</v>
      </c>
      <c r="C22" s="47" t="str">
        <f>'Оценка риска'!D209</f>
        <v>Нет</v>
      </c>
      <c r="D22" s="47">
        <f>'Оценка риска'!F209</f>
        <v>0</v>
      </c>
      <c r="E22" s="47">
        <f>'Оценка риска'!I209</f>
        <v>0</v>
      </c>
      <c r="F22" s="47">
        <f>'Оценка риска'!P209</f>
        <v>0</v>
      </c>
      <c r="G22" s="47">
        <f>'Оценка риска'!S209</f>
        <v>0</v>
      </c>
      <c r="H22" s="70">
        <f t="shared" si="0"/>
        <v>0</v>
      </c>
    </row>
    <row r="23" spans="1:8" s="47" customFormat="1" ht="45">
      <c r="A23" s="53" t="str">
        <f>'Оценка риска'!C182</f>
        <v xml:space="preserve">Урегулирование конфликта интересов </v>
      </c>
      <c r="B23" s="53" t="str">
        <f>'Оценка риска'!B220</f>
        <v>4)     наличие противоречий между административными регламентами, должностными инструкциями с одной стороны и плановыми показателями - с другой стороны;</v>
      </c>
      <c r="C23" s="47" t="str">
        <f>'Оценка риска'!D221</f>
        <v>Нет</v>
      </c>
      <c r="D23" s="47">
        <f>'Оценка риска'!F221</f>
        <v>0</v>
      </c>
      <c r="E23" s="47">
        <f>'Оценка риска'!I221</f>
        <v>0</v>
      </c>
      <c r="F23" s="47">
        <f>'Оценка риска'!P221</f>
        <v>0</v>
      </c>
      <c r="G23" s="47">
        <f>'Оценка риска'!S221</f>
        <v>0</v>
      </c>
      <c r="H23" s="70">
        <f t="shared" si="0"/>
        <v>0</v>
      </c>
    </row>
    <row r="24" spans="1:8" s="47" customFormat="1" ht="30">
      <c r="A24" s="53" t="str">
        <f>'Оценка риска'!C182</f>
        <v xml:space="preserve">Урегулирование конфликта интересов </v>
      </c>
      <c r="B24" s="53" t="str">
        <f>'Оценка риска'!B232</f>
        <v>5)     наличие противоречий между регулятивными и контрольными функциями;</v>
      </c>
      <c r="C24" s="47" t="str">
        <f>'Оценка риска'!D233</f>
        <v>Нет</v>
      </c>
      <c r="D24" s="47">
        <f>'Оценка риска'!F233</f>
        <v>0</v>
      </c>
      <c r="E24" s="47">
        <f>'Оценка риска'!I233</f>
        <v>0</v>
      </c>
      <c r="F24" s="47">
        <f>'Оценка риска'!P233</f>
        <v>0</v>
      </c>
      <c r="G24" s="47">
        <f>'Оценка риска'!S233</f>
        <v>0</v>
      </c>
      <c r="H24" s="70">
        <f t="shared" si="0"/>
        <v>0</v>
      </c>
    </row>
    <row r="25" spans="1:8" s="47" customFormat="1" ht="30">
      <c r="A25" s="53" t="str">
        <f>'Оценка риска'!C182</f>
        <v xml:space="preserve">Урегулирование конфликта интересов </v>
      </c>
      <c r="B25" s="53" t="str">
        <f>'Оценка риска'!B244</f>
        <v>6)     факты конфликта интересов у работников объекта анализа при выполнении ими должностных функций;</v>
      </c>
      <c r="C25" s="47" t="str">
        <f>'Оценка риска'!D245</f>
        <v>Нет</v>
      </c>
      <c r="D25" s="47">
        <f>'Оценка риска'!F245</f>
        <v>0</v>
      </c>
      <c r="E25" s="47">
        <f>'Оценка риска'!I245</f>
        <v>0</v>
      </c>
      <c r="F25" s="47">
        <f>'Оценка риска'!P245</f>
        <v>0</v>
      </c>
      <c r="G25" s="47">
        <f>'Оценка риска'!S245</f>
        <v>0</v>
      </c>
      <c r="H25" s="70">
        <f t="shared" si="0"/>
        <v>0</v>
      </c>
    </row>
    <row r="26" spans="1:8" s="47" customFormat="1" ht="30">
      <c r="A26" s="53" t="str">
        <f>'Оценка риска'!C182</f>
        <v xml:space="preserve">Урегулирование конфликта интересов </v>
      </c>
      <c r="B26" s="53" t="str">
        <f>'Оценка риска'!B256</f>
        <v>7)     отсутствие требований по урегулированию конфликта интересов в документах, регулирующих деятельность коллегиальных органов.</v>
      </c>
      <c r="C26" s="47" t="str">
        <f>'Оценка риска'!D257</f>
        <v>Нет</v>
      </c>
      <c r="D26" s="47">
        <f>'Оценка риска'!F257</f>
        <v>0</v>
      </c>
      <c r="E26" s="47">
        <f>'Оценка риска'!I257</f>
        <v>0</v>
      </c>
      <c r="F26" s="47">
        <f>'Оценка риска'!P257</f>
        <v>0</v>
      </c>
      <c r="G26" s="47">
        <f>'Оценка риска'!S257</f>
        <v>0</v>
      </c>
      <c r="H26" s="70">
        <f t="shared" si="0"/>
        <v>0</v>
      </c>
    </row>
    <row r="27" spans="1:8" s="47" customFormat="1" ht="75">
      <c r="A27" s="53" t="str">
        <f>'Оценка риска'!C267</f>
        <v xml:space="preserve">Оказание государственных услуг </v>
      </c>
      <c r="B27" s="53" t="str">
        <f>'Оценка риска'!B269</f>
        <v>1)     несоответствие фактических процессов оказания государственных услуг установленным требованиям, в том числе системные факты нарушения сроков оказания услуг, истребования не предусмотренных правовыми актами документов, факты нарушения порядка процедур оказания услуг;</v>
      </c>
      <c r="C27" s="47" t="str">
        <f>'Оценка риска'!D270</f>
        <v>Нет</v>
      </c>
      <c r="D27" s="47">
        <f>'Оценка риска'!F270</f>
        <v>0</v>
      </c>
      <c r="E27" s="47">
        <f>'Оценка риска'!I270</f>
        <v>0</v>
      </c>
      <c r="F27" s="47">
        <f>'Оценка риска'!P270</f>
        <v>0</v>
      </c>
      <c r="G27" s="47">
        <f>'Оценка риска'!S270</f>
        <v>0</v>
      </c>
      <c r="H27" s="70">
        <f t="shared" si="0"/>
        <v>0</v>
      </c>
    </row>
    <row r="28" spans="1:8" s="47" customFormat="1" ht="85.15" customHeight="1">
      <c r="A28" s="53" t="str">
        <f>'Оценка риска'!C267</f>
        <v xml:space="preserve">Оказание государственных услуг </v>
      </c>
      <c r="B28" s="53" t="str">
        <f>'Оценка риска'!B281</f>
        <v>2)     противоречия требований, предусмотренных в правилах оказания государственной услуги нормам вышестоящих нормативных правовых актов;</v>
      </c>
      <c r="C28" s="47" t="str">
        <f>'Оценка риска'!D282</f>
        <v>Нет</v>
      </c>
      <c r="D28" s="47">
        <f>'Оценка риска'!F282</f>
        <v>0</v>
      </c>
      <c r="E28" s="47">
        <f>'Оценка риска'!I282</f>
        <v>0</v>
      </c>
      <c r="F28" s="47">
        <f>'Оценка риска'!P282</f>
        <v>0</v>
      </c>
      <c r="G28" s="47">
        <f>'Оценка риска'!S282</f>
        <v>0</v>
      </c>
      <c r="H28" s="70">
        <f t="shared" si="0"/>
        <v>0</v>
      </c>
    </row>
    <row r="29" spans="1:8" s="47" customFormat="1" ht="85.15" customHeight="1">
      <c r="A29" s="53" t="str">
        <f>'Оценка риска'!C267</f>
        <v xml:space="preserve">Оказание государственных услуг </v>
      </c>
      <c r="B29" s="53" t="str">
        <f>'Оценка риска'!B293</f>
        <v>3)     ненадлежащая работа информационных систем, используемых при оказании государственных услуг, приводящая к нарушению установленного порядка;</v>
      </c>
      <c r="C29" s="47" t="str">
        <f>'Оценка риска'!D294</f>
        <v>Нет</v>
      </c>
      <c r="D29" s="47">
        <f>'Оценка риска'!F294</f>
        <v>0</v>
      </c>
      <c r="E29" s="47">
        <f>'Оценка риска'!I294</f>
        <v>0</v>
      </c>
      <c r="F29" s="47">
        <f>'Оценка риска'!P294</f>
        <v>0</v>
      </c>
      <c r="G29" s="47">
        <f>'Оценка риска'!S294</f>
        <v>0</v>
      </c>
      <c r="H29" s="70">
        <f t="shared" si="0"/>
        <v>0</v>
      </c>
    </row>
    <row r="30" spans="1:8" s="47" customFormat="1" ht="85.15" customHeight="1">
      <c r="A30" s="53" t="str">
        <f>'Оценка риска'!C267</f>
        <v xml:space="preserve">Оказание государственных услуг </v>
      </c>
      <c r="B30" s="53" t="str">
        <f>'Оценка риска'!B305</f>
        <v>4)     возможность «ручной» корректировки процессов оказания государственной услуги при использовании информационных систем;</v>
      </c>
      <c r="C30" s="47" t="str">
        <f>'Оценка риска'!D306</f>
        <v>Нет</v>
      </c>
      <c r="D30" s="47">
        <f>'Оценка риска'!F306</f>
        <v>0</v>
      </c>
      <c r="E30" s="47">
        <f>'Оценка риска'!I306</f>
        <v>0</v>
      </c>
      <c r="F30" s="47">
        <f>'Оценка риска'!P306</f>
        <v>0</v>
      </c>
      <c r="G30" s="47">
        <f>'Оценка риска'!S306</f>
        <v>0</v>
      </c>
      <c r="H30" s="70">
        <f t="shared" si="0"/>
        <v>0</v>
      </c>
    </row>
    <row r="31" spans="1:8" s="47" customFormat="1" ht="85.15" customHeight="1">
      <c r="A31" s="53" t="str">
        <f>'Оценка риска'!C267</f>
        <v xml:space="preserve">Оказание государственных услуг </v>
      </c>
      <c r="B31" s="53" t="str">
        <f>'Оценка риска'!B317</f>
        <v>5)     прием документов и выдача результатов оказания государственных услуг непосредственно через услугодателя;</v>
      </c>
      <c r="C31" s="47" t="str">
        <f>'Оценка риска'!D318</f>
        <v>Нет</v>
      </c>
      <c r="D31" s="47">
        <f>'Оценка риска'!F318</f>
        <v>0</v>
      </c>
      <c r="E31" s="47">
        <f>'Оценка риска'!I318</f>
        <v>0</v>
      </c>
      <c r="F31" s="47">
        <f>'Оценка риска'!P318</f>
        <v>0</v>
      </c>
      <c r="G31" s="47">
        <f>'Оценка риска'!S318</f>
        <v>0</v>
      </c>
      <c r="H31" s="70">
        <f t="shared" si="0"/>
        <v>0</v>
      </c>
    </row>
    <row r="32" spans="1:8" s="47" customFormat="1" ht="85.15" customHeight="1">
      <c r="A32" s="53" t="str">
        <f>'Оценка риска'!C267</f>
        <v xml:space="preserve">Оказание государственных услуг </v>
      </c>
      <c r="B32" s="53" t="str">
        <f>'Оценка риска'!B329</f>
        <v>6)     постановка на утрату правил по оказанию государственных услуг без утверждения нового правового акта;</v>
      </c>
      <c r="C32" s="47" t="str">
        <f>'Оценка риска'!D330</f>
        <v>Нет</v>
      </c>
      <c r="D32" s="47">
        <f>'Оценка риска'!F330</f>
        <v>0</v>
      </c>
      <c r="E32" s="47">
        <f>'Оценка риска'!I330</f>
        <v>0</v>
      </c>
      <c r="F32" s="47">
        <f>'Оценка риска'!P330</f>
        <v>0</v>
      </c>
      <c r="G32" s="47">
        <f>'Оценка риска'!S330</f>
        <v>0</v>
      </c>
      <c r="H32" s="70">
        <f t="shared" si="0"/>
        <v>0</v>
      </c>
    </row>
    <row r="33" spans="1:8" s="47" customFormat="1" ht="85.15" customHeight="1">
      <c r="A33" s="53" t="str">
        <f>'Оценка риска'!C267</f>
        <v xml:space="preserve">Оказание государственных услуг </v>
      </c>
      <c r="B33" s="53" t="str">
        <f>'Оценка риска'!B343</f>
        <v>7)     чрезмерно длительное принятие правового акта, регулирующего оказание государственной услуги;</v>
      </c>
      <c r="C33" s="47" t="str">
        <f>'Оценка риска'!D344</f>
        <v>Нет</v>
      </c>
      <c r="D33" s="47">
        <f>'Оценка риска'!F344</f>
        <v>0</v>
      </c>
      <c r="E33" s="47">
        <f>'Оценка риска'!I344</f>
        <v>0</v>
      </c>
      <c r="F33" s="47">
        <f>'Оценка риска'!P344</f>
        <v>0</v>
      </c>
      <c r="G33" s="47">
        <f>'Оценка риска'!S344</f>
        <v>0</v>
      </c>
      <c r="H33" s="70">
        <f t="shared" si="0"/>
        <v>0</v>
      </c>
    </row>
    <row r="34" spans="1:8" s="47" customFormat="1" ht="85.15" customHeight="1">
      <c r="A34" s="53" t="str">
        <f>'Оценка риска'!C267</f>
        <v xml:space="preserve">Оказание государственных услуг </v>
      </c>
      <c r="B34" s="53" t="str">
        <f>'Оценка риска'!B355</f>
        <v>8)     оказание «скрытых» государственных услуг, выдача разрешительных документов или согласований в порядке, установленном Законом «О порядке рассмотрения обращений физических и юридических лиц».</v>
      </c>
      <c r="C34" s="47" t="str">
        <f>'Оценка риска'!D356</f>
        <v>Нет</v>
      </c>
      <c r="D34" s="47">
        <f>'Оценка риска'!F356</f>
        <v>0</v>
      </c>
      <c r="E34" s="47">
        <f>'Оценка риска'!I356</f>
        <v>0</v>
      </c>
      <c r="F34" s="47">
        <f>'Оценка риска'!P356</f>
        <v>0</v>
      </c>
      <c r="G34" s="47">
        <f>'Оценка риска'!S356</f>
        <v>0</v>
      </c>
      <c r="H34" s="70">
        <f t="shared" si="0"/>
        <v>0</v>
      </c>
    </row>
    <row r="35" spans="1:8" s="47" customFormat="1" ht="85.15" customHeight="1">
      <c r="A35" s="53" t="str">
        <f>'Оценка риска'!C366</f>
        <v>Реализация разрешительных функций включает в себя выдачу разрешительных документов, проведение экспертиз, наделение правом, регистрацию, согласование, не включенные в Реестр государственных услуг</v>
      </c>
      <c r="B35" s="53" t="str">
        <f>'Оценка риска'!B368</f>
        <v>1)  отсутствие или частичное регулирование порядка реализации разрешительных функций (необходимые документы, форма оказания, сроки, результат, основания отказа и др.);</v>
      </c>
      <c r="C35" s="47" t="str">
        <f>'Оценка риска'!D369</f>
        <v>Нет</v>
      </c>
      <c r="D35" s="47">
        <f>'Оценка риска'!F369</f>
        <v>0</v>
      </c>
      <c r="E35" s="47">
        <f>'Оценка риска'!I369</f>
        <v>0</v>
      </c>
      <c r="F35" s="47">
        <f>'Оценка риска'!P369</f>
        <v>0</v>
      </c>
      <c r="G35" s="47">
        <f>'Оценка риска'!S369</f>
        <v>0</v>
      </c>
      <c r="H35" s="70">
        <f t="shared" si="0"/>
        <v>0</v>
      </c>
    </row>
    <row r="36" spans="1:8" s="47" customFormat="1" ht="85.15" customHeight="1">
      <c r="A36" s="53" t="str">
        <f>'Оценка риска'!C366</f>
        <v>Реализация разрешительных функций включает в себя выдачу разрешительных документов, проведение экспертиз, наделение правом, регистрацию, согласование, не включенные в Реестр государственных услуг</v>
      </c>
      <c r="B36" s="53" t="str">
        <f>'Оценка риска'!B380</f>
        <v>2)  несоответствие фактических процедур реализации разрешительных функций установленным правовыми актами требованиям;</v>
      </c>
      <c r="C36" s="47" t="str">
        <f>'Оценка риска'!D381</f>
        <v>Нет</v>
      </c>
      <c r="D36" s="47">
        <f>'Оценка риска'!F381</f>
        <v>0</v>
      </c>
      <c r="E36" s="47">
        <f>'Оценка риска'!I381</f>
        <v>0</v>
      </c>
      <c r="F36" s="47">
        <f>'Оценка риска'!P381</f>
        <v>0</v>
      </c>
      <c r="G36" s="47">
        <f>'Оценка риска'!S381</f>
        <v>0</v>
      </c>
      <c r="H36" s="70">
        <f t="shared" si="0"/>
        <v>0</v>
      </c>
    </row>
    <row r="37" spans="1:8" s="47" customFormat="1" ht="75">
      <c r="A37" s="53" t="str">
        <f>'Оценка риска'!C366</f>
        <v>Реализация разрешительных функций включает в себя выдачу разрешительных документов, проведение экспертиз, наделение правом, регистрацию, согласование, не включенные в Реестр государственных услуг</v>
      </c>
      <c r="B37" s="53" t="str">
        <f>'Оценка риска'!B392</f>
        <v>3)  ненадлежащая работа информационных систем, используемых при реализации разрешительных функций, приводящая к нарушению установленного порядка;</v>
      </c>
      <c r="C37" s="47" t="str">
        <f>'Оценка риска'!D393</f>
        <v>Нет</v>
      </c>
      <c r="D37" s="47">
        <f>'Оценка риска'!F393</f>
        <v>0</v>
      </c>
      <c r="E37" s="47">
        <f>'Оценка риска'!I393</f>
        <v>0</v>
      </c>
      <c r="F37" s="47">
        <f>'Оценка риска'!P393</f>
        <v>0</v>
      </c>
      <c r="G37" s="47">
        <f>'Оценка риска'!S393</f>
        <v>0</v>
      </c>
      <c r="H37" s="70">
        <f t="shared" si="0"/>
        <v>0</v>
      </c>
    </row>
    <row r="38" spans="1:8" s="47" customFormat="1" ht="75">
      <c r="A38" s="53" t="str">
        <f>'Оценка риска'!C366</f>
        <v>Реализация разрешительных функций включает в себя выдачу разрешительных документов, проведение экспертиз, наделение правом, регистрацию, согласование, не включенные в Реестр государственных услуг</v>
      </c>
      <c r="B38" s="53" t="str">
        <f>'Оценка риска'!B406</f>
        <v>4)  возможность «ручной» корректировки процессов разрешительных функций при использовании информационных систем;</v>
      </c>
      <c r="C38" s="47" t="str">
        <f>'Оценка риска'!D407</f>
        <v>Нет</v>
      </c>
      <c r="D38" s="47">
        <f>'Оценка риска'!F407</f>
        <v>0</v>
      </c>
      <c r="E38" s="47">
        <f>'Оценка риска'!I407</f>
        <v>0</v>
      </c>
      <c r="F38" s="47">
        <f>'Оценка риска'!P407</f>
        <v>0</v>
      </c>
      <c r="G38" s="47">
        <f>'Оценка риска'!S407</f>
        <v>0</v>
      </c>
      <c r="H38" s="70">
        <f t="shared" si="0"/>
        <v>0</v>
      </c>
    </row>
    <row r="39" spans="1:8" s="47" customFormat="1" ht="75">
      <c r="A39" s="53" t="str">
        <f>'Оценка риска'!C366</f>
        <v>Реализация разрешительных функций включает в себя выдачу разрешительных документов, проведение экспертиз, наделение правом, регистрацию, согласование, не включенные в Реестр государственных услуг</v>
      </c>
      <c r="B39" s="53" t="str">
        <f>'Оценка риска'!B418</f>
        <v>5)  личный контакт с физическими и юридическими лицами.</v>
      </c>
      <c r="C39" s="47" t="str">
        <f>'Оценка риска'!D419</f>
        <v>Нет</v>
      </c>
      <c r="D39" s="47">
        <f>'Оценка риска'!F419</f>
        <v>0</v>
      </c>
      <c r="E39" s="47">
        <f>'Оценка риска'!I419</f>
        <v>0</v>
      </c>
      <c r="F39" s="47">
        <f>'Оценка риска'!P419</f>
        <v>0</v>
      </c>
      <c r="G39" s="47">
        <f>'Оценка риска'!S419</f>
        <v>0</v>
      </c>
      <c r="H39" s="70">
        <f t="shared" si="0"/>
        <v>0</v>
      </c>
    </row>
    <row r="40" spans="1:8" s="47" customFormat="1" ht="30">
      <c r="A40" s="53" t="str">
        <f>'Оценка риска'!C429</f>
        <v>Реализация контрольно-ревизионных функций</v>
      </c>
      <c r="B40" s="53" t="str">
        <f>'Оценка риска'!B431</f>
        <v>1)	системные	факты	нарушения	сроков	проведения	контрольных мероприятий;</v>
      </c>
      <c r="C40" s="47" t="str">
        <f>'Оценка риска'!D432</f>
        <v>Нет</v>
      </c>
      <c r="D40" s="47">
        <f>'Оценка риска'!F432</f>
        <v>0</v>
      </c>
      <c r="E40" s="47">
        <f>'Оценка риска'!I432</f>
        <v>0</v>
      </c>
      <c r="F40" s="47">
        <f>'Оценка риска'!P432</f>
        <v>0</v>
      </c>
      <c r="G40" s="47">
        <f>'Оценка риска'!S432</f>
        <v>0</v>
      </c>
      <c r="H40" s="70">
        <f t="shared" si="0"/>
        <v>0</v>
      </c>
    </row>
    <row r="41" spans="1:8" ht="18.75">
      <c r="A41" t="str">
        <f>'Оценка риска'!C429</f>
        <v>Реализация контрольно-ревизионных функций</v>
      </c>
      <c r="B41" t="str">
        <f>'Оценка риска'!B443</f>
        <v>2)     системные факты истребования документов, перечень которых не предусмотрен правовыми актами;</v>
      </c>
      <c r="C41" t="str">
        <f>'Оценка риска'!D444</f>
        <v>Нет</v>
      </c>
      <c r="D41">
        <f>'Оценка риска'!F444</f>
        <v>0</v>
      </c>
      <c r="E41">
        <f>'Оценка риска'!I444</f>
        <v>0</v>
      </c>
      <c r="F41">
        <f>'Оценка риска'!P444</f>
        <v>0</v>
      </c>
      <c r="G41">
        <f>'Оценка риска'!S444</f>
        <v>0</v>
      </c>
      <c r="H41" s="70">
        <f t="shared" si="0"/>
        <v>0</v>
      </c>
    </row>
    <row r="42" spans="1:8" ht="18.75">
      <c r="A42" t="str">
        <f>'Оценка риска'!C429</f>
        <v>Реализация контрольно-ревизионных функций</v>
      </c>
      <c r="B42" t="str">
        <f>'Оценка риска'!B455</f>
        <v>3)     системные факты нарушения процедур проведения контрольных мероприятий;</v>
      </c>
      <c r="C42" t="str">
        <f>'Оценка риска'!D456</f>
        <v>Нет</v>
      </c>
      <c r="D42">
        <f>'Оценка риска'!F456</f>
        <v>0</v>
      </c>
      <c r="E42">
        <f>'Оценка риска'!I456</f>
        <v>0</v>
      </c>
      <c r="F42">
        <f>'Оценка риска'!P456</f>
        <v>0</v>
      </c>
      <c r="G42">
        <f>'Оценка риска'!S456</f>
        <v>0</v>
      </c>
      <c r="H42" s="70">
        <f t="shared" si="0"/>
        <v>0</v>
      </c>
    </row>
    <row r="43" spans="1:8" ht="18.75">
      <c r="A43" t="str">
        <f>'Оценка риска'!C429</f>
        <v>Реализация контрольно-ревизионных функций</v>
      </c>
      <c r="B43" t="str">
        <f>'Оценка риска'!B467</f>
        <v>4)     ненадлежащая работа информационных систем, используемых при проведении контрольных мероприятий, приводящая к нарушению установленного порядка;</v>
      </c>
      <c r="C43" t="str">
        <f>'Оценка риска'!D468</f>
        <v>Нет</v>
      </c>
      <c r="D43">
        <f>'Оценка риска'!F468</f>
        <v>0</v>
      </c>
      <c r="E43">
        <f>'Оценка риска'!I468</f>
        <v>0</v>
      </c>
      <c r="F43">
        <f>'Оценка риска'!P468</f>
        <v>0</v>
      </c>
      <c r="G43">
        <f>'Оценка риска'!S468</f>
        <v>0</v>
      </c>
      <c r="H43" s="70">
        <f t="shared" si="0"/>
        <v>0</v>
      </c>
    </row>
    <row r="44" spans="1:8" ht="18.75">
      <c r="A44" t="str">
        <f>'Оценка риска'!C429</f>
        <v>Реализация контрольно-ревизионных функций</v>
      </c>
      <c r="B44" t="str">
        <f>'Оценка риска'!B479</f>
        <v>5)     возможность «ручной» корректировки процессов контрольных мероприятий при использовании информационных систем;</v>
      </c>
      <c r="C44" t="str">
        <f>'Оценка риска'!D480</f>
        <v>Нет</v>
      </c>
      <c r="D44">
        <f>'Оценка риска'!F480</f>
        <v>0</v>
      </c>
      <c r="E44">
        <f>'Оценка риска'!I480</f>
        <v>0</v>
      </c>
      <c r="F44">
        <f>'Оценка риска'!P480</f>
        <v>0</v>
      </c>
      <c r="G44">
        <f>'Оценка риска'!S480</f>
        <v>0</v>
      </c>
      <c r="H44" s="70">
        <f t="shared" si="0"/>
        <v>0</v>
      </c>
    </row>
    <row r="45" spans="1:8" ht="18.75">
      <c r="A45" t="str">
        <f>'Оценка риска'!C429</f>
        <v>Реализация контрольно-ревизионных функций</v>
      </c>
      <c r="B45" t="str">
        <f>'Оценка риска'!B490</f>
        <v>6)     отсутствие либо частичное регулирование сроков проведения проверочных мероприятий, охватываемого периода, полномочий лиц, уполномоченных на проведение контрольных мероприятий, критериев отбора объектов контроля, принятия решения по результатам проверочных мероприятий, процедур приостановления или продления контрольных мероприятий;</v>
      </c>
      <c r="C45" t="str">
        <f>'Оценка риска'!D491</f>
        <v>Нет</v>
      </c>
      <c r="D45">
        <f>'Оценка риска'!F491</f>
        <v>0</v>
      </c>
      <c r="E45">
        <f>'Оценка риска'!I491</f>
        <v>0</v>
      </c>
      <c r="F45">
        <f>'Оценка риска'!P491</f>
        <v>0</v>
      </c>
      <c r="G45">
        <f>'Оценка риска'!S491</f>
        <v>0</v>
      </c>
      <c r="H45" s="70">
        <f t="shared" si="0"/>
        <v>0</v>
      </c>
    </row>
    <row r="46" spans="1:8" ht="18.75">
      <c r="A46" t="str">
        <f>'Оценка риска'!C429</f>
        <v>Реализация контрольно-ревизионных функций</v>
      </c>
      <c r="B46" t="str">
        <f>'Оценка риска'!B502</f>
        <v>7)     отсутствие системы управления рисками при отборе объектов контроля;</v>
      </c>
      <c r="C46" t="str">
        <f>'Оценка риска'!D503</f>
        <v>Нет</v>
      </c>
      <c r="D46">
        <f>'Оценка риска'!F503</f>
        <v>0</v>
      </c>
      <c r="E46">
        <f>'Оценка риска'!I503</f>
        <v>0</v>
      </c>
      <c r="F46">
        <f>'Оценка риска'!P503</f>
        <v>0</v>
      </c>
      <c r="G46">
        <f>'Оценка риска'!S503</f>
        <v>0</v>
      </c>
      <c r="H46" s="70">
        <f t="shared" si="0"/>
        <v>0</v>
      </c>
    </row>
    <row r="47" spans="1:8" ht="18.75">
      <c r="A47" t="str">
        <f>'Оценка риска'!C429</f>
        <v>Реализация контрольно-ревизионных функций</v>
      </c>
      <c r="B47" t="str">
        <f>'Оценка риска'!B514</f>
        <v>8)  непрозрачность информационных систем;</v>
      </c>
      <c r="C47" t="str">
        <f>'Оценка риска'!D515</f>
        <v>Нет</v>
      </c>
      <c r="D47">
        <f>'Оценка риска'!F515</f>
        <v>0</v>
      </c>
      <c r="E47">
        <f>'Оценка риска'!I515</f>
        <v>0</v>
      </c>
      <c r="F47">
        <f>'Оценка риска'!P515</f>
        <v>0</v>
      </c>
      <c r="G47">
        <f>'Оценка риска'!S515</f>
        <v>0</v>
      </c>
      <c r="H47" s="70">
        <f t="shared" si="0"/>
        <v>0</v>
      </c>
    </row>
    <row r="48" spans="1:8" ht="18.75">
      <c r="A48" t="str">
        <f>'Оценка риска'!C429</f>
        <v>Реализация контрольно-ревизионных функций</v>
      </c>
      <c r="B48" t="str">
        <f>'Оценка риска'!B526</f>
        <v>9)     разработка невостребованных и использование не введенных в эксплуатацию информационных систем;</v>
      </c>
      <c r="C48" t="str">
        <f>'Оценка риска'!D527</f>
        <v>Нет</v>
      </c>
      <c r="D48">
        <f>'Оценка риска'!F527</f>
        <v>0</v>
      </c>
      <c r="E48">
        <f>'Оценка риска'!I527</f>
        <v>0</v>
      </c>
      <c r="F48">
        <f>'Оценка риска'!P527</f>
        <v>0</v>
      </c>
      <c r="G48">
        <f>'Оценка риска'!S527</f>
        <v>0</v>
      </c>
      <c r="H48" s="70">
        <f t="shared" si="0"/>
        <v>0</v>
      </c>
    </row>
    <row r="49" spans="1:8" ht="18.75">
      <c r="A49" t="str">
        <f>'Оценка риска'!C429</f>
        <v>Реализация контрольно-ревизионных функций</v>
      </c>
      <c r="B49" t="str">
        <f>'Оценка риска'!B538</f>
        <v>10)  отсутствие аудита информационных систем.</v>
      </c>
      <c r="C49" t="str">
        <f>'Оценка риска'!D539</f>
        <v>Нет</v>
      </c>
      <c r="D49">
        <f>'Оценка риска'!F539</f>
        <v>0</v>
      </c>
      <c r="E49">
        <f>'Оценка риска'!I539</f>
        <v>0</v>
      </c>
      <c r="F49">
        <f>'Оценка риска'!P539</f>
        <v>0</v>
      </c>
      <c r="G49">
        <f>'Оценка риска'!S539</f>
        <v>0</v>
      </c>
      <c r="H49" s="70">
        <f t="shared" si="0"/>
        <v>0</v>
      </c>
    </row>
    <row r="50" spans="1:8" ht="18.75">
      <c r="A50" t="str">
        <f>'Оценка риска'!C429</f>
        <v>Реализация контрольно-ревизионных функций</v>
      </c>
      <c r="B50" t="str">
        <f>'Оценка риска'!B550</f>
        <v>11)  хранение бланков и предписаний в неустановленных местах;</v>
      </c>
      <c r="C50" t="str">
        <f>'Оценка риска'!D551</f>
        <v>Нет</v>
      </c>
      <c r="D50">
        <f>'Оценка риска'!F551</f>
        <v>0</v>
      </c>
      <c r="E50">
        <f>'Оценка риска'!I551</f>
        <v>0</v>
      </c>
      <c r="F50">
        <f>'Оценка риска'!P551</f>
        <v>0</v>
      </c>
      <c r="G50">
        <f>'Оценка риска'!S551</f>
        <v>0</v>
      </c>
      <c r="H50" s="70">
        <f t="shared" si="0"/>
        <v>0</v>
      </c>
    </row>
    <row r="51" spans="1:8" ht="18.75">
      <c r="A51" t="str">
        <f>'Оценка риска'!C429</f>
        <v>Реализация контрольно-ревизионных функций</v>
      </c>
      <c r="B51" t="str">
        <f>'Оценка риска'!B562</f>
        <v>12)  отсутствие лиц, ответственных за ведение учета бланков и предписаний;</v>
      </c>
      <c r="C51" t="str">
        <f>'Оценка риска'!D563</f>
        <v>Нет</v>
      </c>
      <c r="D51">
        <f>'Оценка риска'!F563</f>
        <v>0</v>
      </c>
      <c r="E51">
        <f>'Оценка риска'!I563</f>
        <v>0</v>
      </c>
      <c r="F51">
        <f>'Оценка риска'!P563</f>
        <v>0</v>
      </c>
      <c r="G51">
        <f>'Оценка риска'!S563</f>
        <v>0</v>
      </c>
      <c r="H51" s="70">
        <f t="shared" si="0"/>
        <v>0</v>
      </c>
    </row>
    <row r="52" spans="1:8" ht="18.75">
      <c r="A52" t="str">
        <f>'Оценка риска'!C429</f>
        <v>Реализация контрольно-ревизионных функций</v>
      </c>
      <c r="B52" t="str">
        <f>'Оценка риска'!B574</f>
        <v>13)  отсутствие соответствующей регламентации по учету бланков ведомственными актами);</v>
      </c>
      <c r="C52" t="str">
        <f>'Оценка риска'!D575</f>
        <v>Нет</v>
      </c>
      <c r="D52">
        <f>'Оценка риска'!F575</f>
        <v>0</v>
      </c>
      <c r="E52">
        <f>'Оценка риска'!I575</f>
        <v>0</v>
      </c>
      <c r="F52">
        <f>'Оценка риска'!P575</f>
        <v>0</v>
      </c>
      <c r="G52">
        <f>'Оценка риска'!S575</f>
        <v>0</v>
      </c>
      <c r="H52" s="70">
        <f t="shared" si="0"/>
        <v>0</v>
      </c>
    </row>
    <row r="53" spans="1:8" ht="18.75">
      <c r="A53" t="str">
        <f>'Оценка риска'!C429</f>
        <v>Реализация контрольно-ревизионных функций</v>
      </c>
      <c r="B53" t="str">
        <f>'Оценка риска'!B586</f>
        <v>14)  отсутствие или недостаточность работы по анализу контрольных мероприятий в разрезе регионов, видов нарушений, применяемых санкций;</v>
      </c>
      <c r="C53" t="str">
        <f>'Оценка риска'!D587</f>
        <v>Нет</v>
      </c>
      <c r="D53">
        <f>'Оценка риска'!F587</f>
        <v>0</v>
      </c>
      <c r="E53">
        <f>'Оценка риска'!I587</f>
        <v>0</v>
      </c>
      <c r="F53">
        <f>'Оценка риска'!P587</f>
        <v>0</v>
      </c>
      <c r="G53">
        <f>'Оценка риска'!S587</f>
        <v>0</v>
      </c>
      <c r="H53" s="70">
        <f t="shared" si="0"/>
        <v>0</v>
      </c>
    </row>
    <row r="54" spans="1:8" ht="18.75">
      <c r="A54" t="str">
        <f>'Оценка риска'!C429</f>
        <v>Реализация контрольно-ревизионных функций</v>
      </c>
      <c r="B54" t="str">
        <f>'Оценка риска'!B598</f>
        <v>15)  отсутствие мер по выявлению проблем на практике и выработке предложений по их устранению;</v>
      </c>
      <c r="C54" t="str">
        <f>'Оценка риска'!D599</f>
        <v>Нет</v>
      </c>
      <c r="D54">
        <f>'Оценка риска'!F599</f>
        <v>0</v>
      </c>
      <c r="E54">
        <f>'Оценка риска'!I599</f>
        <v>0</v>
      </c>
      <c r="F54">
        <f>'Оценка риска'!P599</f>
        <v>0</v>
      </c>
      <c r="G54">
        <f>'Оценка риска'!S599</f>
        <v>0</v>
      </c>
      <c r="H54" s="70">
        <f t="shared" si="0"/>
        <v>0</v>
      </c>
    </row>
    <row r="55" spans="1:8" ht="18.75">
      <c r="A55" t="str">
        <f>'Оценка риска'!C429</f>
        <v>Реализация контрольно-ревизионных функций</v>
      </c>
      <c r="B55" t="e">
        <f>'Оценка риска'!#REF!</f>
        <v>#REF!</v>
      </c>
      <c r="C55" t="e">
        <f>'Оценка риска'!#REF!</f>
        <v>#REF!</v>
      </c>
      <c r="D55" t="e">
        <f>'Оценка риска'!#REF!</f>
        <v>#REF!</v>
      </c>
      <c r="E55" t="e">
        <f>'Оценка риска'!#REF!</f>
        <v>#REF!</v>
      </c>
      <c r="F55" t="e">
        <f>'Оценка риска'!#REF!</f>
        <v>#REF!</v>
      </c>
      <c r="G55" t="e">
        <f>'Оценка риска'!#REF!</f>
        <v>#REF!</v>
      </c>
      <c r="H55" s="70" t="e">
        <f t="shared" si="0"/>
        <v>#REF!</v>
      </c>
    </row>
    <row r="56" spans="1:8" ht="18.75">
      <c r="A56" t="str">
        <f>'Оценка риска'!C429</f>
        <v>Реализация контрольно-ревизионных функций</v>
      </c>
      <c r="B56" t="str">
        <f>'Оценка риска'!B612</f>
        <v>16)  отсутствие методологического сопровождения со стороны центрального аппарата государственного органа, субъекта квазигосударственного сектора посредством направления методических рекомендаций, инструкций, указаний, проведения иных разъясняющих и обучающих мероприятий и т.д.;</v>
      </c>
      <c r="C56" t="str">
        <f>'Оценка риска'!D613</f>
        <v>Нет</v>
      </c>
      <c r="D56">
        <f>'Оценка риска'!F613</f>
        <v>0</v>
      </c>
      <c r="E56">
        <f>'Оценка риска'!I613</f>
        <v>0</v>
      </c>
      <c r="F56">
        <f>'Оценка риска'!P613</f>
        <v>0</v>
      </c>
      <c r="G56">
        <f>'Оценка риска'!S613</f>
        <v>0</v>
      </c>
      <c r="H56" s="70">
        <f t="shared" si="0"/>
        <v>0</v>
      </c>
    </row>
    <row r="57" spans="1:8" ht="18.75">
      <c r="A57" t="str">
        <f>'Оценка риска'!C429</f>
        <v>Реализация контрольно-ревизионных функций</v>
      </c>
      <c r="B57" t="str">
        <f>'Оценка риска'!B624</f>
        <v>17)  отсутствие единообразной практики проведения контрольных мероприятий территориальными департаментами, дочерними и зависимыми организациями;</v>
      </c>
      <c r="C57" t="str">
        <f>'Оценка риска'!D625</f>
        <v>Нет</v>
      </c>
      <c r="D57">
        <f>'Оценка риска'!F625</f>
        <v>0</v>
      </c>
      <c r="E57">
        <f>'Оценка риска'!I625</f>
        <v>0</v>
      </c>
      <c r="F57">
        <f>'Оценка риска'!P625</f>
        <v>0</v>
      </c>
      <c r="G57">
        <f>'Оценка риска'!S625</f>
        <v>0</v>
      </c>
      <c r="H57" s="70">
        <f t="shared" si="0"/>
        <v>0</v>
      </c>
    </row>
    <row r="58" spans="1:8" ht="18.75">
      <c r="A58" t="str">
        <f>'Оценка риска'!C429</f>
        <v>Реализация контрольно-ревизионных функций</v>
      </c>
      <c r="B58" t="str">
        <f>'Оценка риска'!B636</f>
        <v>18)  факты аффилированности лиц, проводивших контрольные мероприятия с представителями объектов контроля.</v>
      </c>
      <c r="C58" t="str">
        <f>'Оценка риска'!D637</f>
        <v>Нет</v>
      </c>
      <c r="D58">
        <f>'Оценка риска'!F637</f>
        <v>0</v>
      </c>
      <c r="E58">
        <f>'Оценка риска'!I637</f>
        <v>0</v>
      </c>
      <c r="F58">
        <f>'Оценка риска'!P637</f>
        <v>0</v>
      </c>
      <c r="G58">
        <f>'Оценка риска'!S637</f>
        <v>0</v>
      </c>
      <c r="H58" s="70">
        <f t="shared" si="0"/>
        <v>0</v>
      </c>
    </row>
    <row r="59" spans="1:8" ht="18.75">
      <c r="A59" t="str">
        <f>'Оценка риска'!C647</f>
        <v>Освоение и распределение бюджетных и финансовых средств</v>
      </c>
      <c r="B59" t="str">
        <f>'Оценка риска'!B649</f>
        <v>1)     отсутствие коллегиального органа, утверждающего бюджет или освоение финансовых средств;</v>
      </c>
      <c r="C59" t="str">
        <f>'Оценка риска'!D650</f>
        <v>Нет</v>
      </c>
      <c r="D59">
        <f>'Оценка риска'!F650</f>
        <v>0</v>
      </c>
      <c r="E59">
        <f>'Оценка риска'!I650</f>
        <v>0</v>
      </c>
      <c r="F59">
        <f>'Оценка риска'!P650</f>
        <v>0</v>
      </c>
      <c r="G59">
        <f>'Оценка риска'!S650</f>
        <v>0</v>
      </c>
      <c r="H59" s="70">
        <f t="shared" si="0"/>
        <v>0</v>
      </c>
    </row>
    <row r="60" spans="1:8" ht="18.75">
      <c r="A60" t="str">
        <f>'Оценка риска'!C647</f>
        <v>Освоение и распределение бюджетных и финансовых средств</v>
      </c>
      <c r="B60" t="str">
        <f>'Оценка риска'!B661</f>
        <v>2)     отсутствие документа, регламентирующего деятельность коллегиального органа в том числе положений по урегулированию конфликта интересов, персональной ответственности членов коллегиального органа;</v>
      </c>
      <c r="C60" t="str">
        <f>'Оценка риска'!D662</f>
        <v>Нет</v>
      </c>
      <c r="D60">
        <f>'Оценка риска'!F662</f>
        <v>0</v>
      </c>
      <c r="E60">
        <f>'Оценка риска'!I662</f>
        <v>0</v>
      </c>
      <c r="F60">
        <f>'Оценка риска'!P662</f>
        <v>0</v>
      </c>
      <c r="G60">
        <f>'Оценка риска'!S662</f>
        <v>0</v>
      </c>
      <c r="H60" s="70">
        <f t="shared" si="0"/>
        <v>0</v>
      </c>
    </row>
    <row r="61" spans="1:8" ht="18.75">
      <c r="A61" t="str">
        <f>'Оценка риска'!C647</f>
        <v>Освоение и распределение бюджетных и финансовых средств</v>
      </c>
      <c r="B61" t="str">
        <f>'Оценка риска'!B673</f>
        <v>3)     отсутствие или слабая проработка видов отчетности, механизмов мониторинга, внутреннего и внешнего контроля за процедурами освоения и распределения бюджетных и финансовых средств;</v>
      </c>
      <c r="C61" t="str">
        <f>'Оценка риска'!D674</f>
        <v>Нет</v>
      </c>
      <c r="D61">
        <f>'Оценка риска'!F674</f>
        <v>0</v>
      </c>
      <c r="E61">
        <f>'Оценка риска'!I674</f>
        <v>0</v>
      </c>
      <c r="F61">
        <f>'Оценка риска'!P674</f>
        <v>0</v>
      </c>
      <c r="G61">
        <f>'Оценка риска'!S674</f>
        <v>0</v>
      </c>
      <c r="H61" s="70">
        <f t="shared" si="0"/>
        <v>0</v>
      </c>
    </row>
    <row r="62" spans="1:8" ht="18.75">
      <c r="A62" t="str">
        <f>'Оценка риска'!C647</f>
        <v>Освоение и распределение бюджетных и финансовых средств</v>
      </c>
      <c r="B62" t="str">
        <f>'Оценка риска'!B685</f>
        <v>4)     отсутствие или слабая проработка видов отчетности по освоению бюджетных и финансовых средств;</v>
      </c>
      <c r="C62" t="str">
        <f>'Оценка риска'!D686</f>
        <v>Нет</v>
      </c>
      <c r="D62">
        <f>'Оценка риска'!F686</f>
        <v>0</v>
      </c>
      <c r="E62">
        <f>'Оценка риска'!I686</f>
        <v>0</v>
      </c>
      <c r="F62">
        <f>'Оценка риска'!P686</f>
        <v>0</v>
      </c>
      <c r="G62">
        <f>'Оценка риска'!S686</f>
        <v>0</v>
      </c>
      <c r="H62" s="70">
        <f t="shared" si="0"/>
        <v>0</v>
      </c>
    </row>
    <row r="63" spans="1:8" ht="18.75">
      <c r="A63" t="str">
        <f>'Оценка риска'!C647</f>
        <v>Освоение и распределение бюджетных и финансовых средств</v>
      </c>
      <c r="B63" t="str">
        <f>'Оценка риска'!B697</f>
        <v>5)     отсутствие системы управления рисками;</v>
      </c>
      <c r="C63" t="str">
        <f>'Оценка риска'!D698</f>
        <v>Нет</v>
      </c>
      <c r="D63">
        <f>'Оценка риска'!F698</f>
        <v>0</v>
      </c>
      <c r="E63">
        <f>'Оценка риска'!I698</f>
        <v>0</v>
      </c>
      <c r="F63">
        <f>'Оценка риска'!P698</f>
        <v>0</v>
      </c>
      <c r="G63">
        <f>'Оценка риска'!S698</f>
        <v>0</v>
      </c>
      <c r="H63" s="70">
        <f t="shared" si="0"/>
        <v>0</v>
      </c>
    </row>
    <row r="64" spans="1:8" ht="18.75">
      <c r="A64" t="str">
        <f>'Оценка риска'!C647</f>
        <v>Освоение и распределение бюджетных и финансовых средств</v>
      </c>
      <c r="B64" t="str">
        <f>'Оценка риска'!B708</f>
        <v>6)     отсутствие подразделений, выполняющих функции по внутреннему аудиту, внутреннему контролю при оперировании объектом анализа значительными суммами бюджетных и финансовых средств;</v>
      </c>
      <c r="C64" t="str">
        <f>'Оценка риска'!D709</f>
        <v>Нет</v>
      </c>
      <c r="D64">
        <f>'Оценка риска'!F709</f>
        <v>0</v>
      </c>
      <c r="E64">
        <f>'Оценка риска'!I709</f>
        <v>0</v>
      </c>
      <c r="F64">
        <f>'Оценка риска'!P709</f>
        <v>0</v>
      </c>
      <c r="G64">
        <f>'Оценка риска'!S709</f>
        <v>0</v>
      </c>
      <c r="H64" s="70">
        <f t="shared" si="0"/>
        <v>0</v>
      </c>
    </row>
    <row r="65" spans="1:8" ht="18.75">
      <c r="A65" t="str">
        <f>'Оценка риска'!C647</f>
        <v>Освоение и распределение бюджетных и финансовых средств</v>
      </c>
      <c r="B65" t="str">
        <f>'Оценка риска'!B720</f>
        <v>7)     отсутствие за предыдущие 2 года мероприятий по аудиту, ревизии и иных мер финансового контроля при оперировании объектом анализа значительными суммами бюджетных и финансовых средств;</v>
      </c>
      <c r="C65" t="str">
        <f>'Оценка риска'!D721</f>
        <v>Нет</v>
      </c>
      <c r="D65">
        <f>'Оценка риска'!F721</f>
        <v>0</v>
      </c>
      <c r="E65">
        <f>'Оценка риска'!I721</f>
        <v>0</v>
      </c>
      <c r="F65">
        <f>'Оценка риска'!P721</f>
        <v>0</v>
      </c>
      <c r="G65">
        <f>'Оценка риска'!S721</f>
        <v>0</v>
      </c>
      <c r="H65" s="70">
        <f t="shared" si="0"/>
        <v>0</v>
      </c>
    </row>
    <row r="66" spans="1:8" ht="18.75">
      <c r="A66" t="str">
        <f>'Оценка риска'!C647</f>
        <v>Освоение и распределение бюджетных и финансовых средств</v>
      </c>
      <c r="B66" t="str">
        <f>'Оценка риска'!B732</f>
        <v>8)     непрозрачность расходования бюджетных и финансовых средств, в том числе несоблюдение п.п.9 ст. 6 Закона «О доступе к информации»;</v>
      </c>
      <c r="C66" t="str">
        <f>'Оценка риска'!D733</f>
        <v>Нет</v>
      </c>
      <c r="D66">
        <f>'Оценка риска'!F733</f>
        <v>0</v>
      </c>
      <c r="E66">
        <f>'Оценка риска'!I733</f>
        <v>0</v>
      </c>
      <c r="F66">
        <f>'Оценка риска'!P733</f>
        <v>0</v>
      </c>
      <c r="G66">
        <f>'Оценка риска'!S733</f>
        <v>0</v>
      </c>
      <c r="H66" s="70">
        <f t="shared" si="0"/>
        <v>0</v>
      </c>
    </row>
    <row r="67" spans="1:8" ht="18.75">
      <c r="A67" t="str">
        <f>'Оценка риска'!C647</f>
        <v>Освоение и распределение бюджетных и финансовых средств</v>
      </c>
      <c r="B67" t="str">
        <f>'Оценка риска'!B744</f>
        <v>9)     несоответствие количества и объема закупаемых товаров и услуг их фактической потребности (натуральным нормам);</v>
      </c>
      <c r="C67" t="str">
        <f>'Оценка риска'!D745</f>
        <v>Нет</v>
      </c>
      <c r="D67">
        <f>'Оценка риска'!F745</f>
        <v>0</v>
      </c>
      <c r="E67">
        <f>'Оценка риска'!I745</f>
        <v>0</v>
      </c>
      <c r="F67">
        <f>'Оценка риска'!P745</f>
        <v>0</v>
      </c>
      <c r="G67">
        <f>'Оценка риска'!S745</f>
        <v>0</v>
      </c>
      <c r="H67" s="70">
        <f t="shared" si="0"/>
        <v>0</v>
      </c>
    </row>
    <row r="68" spans="1:8" ht="18.75">
      <c r="A68" t="str">
        <f>'Оценка риска'!C647</f>
        <v>Освоение и распределение бюджетных и финансовых средств</v>
      </c>
      <c r="B68" t="str">
        <f>'Оценка риска'!B756</f>
        <v>10)  необоснованность цены за единицу товара;</v>
      </c>
      <c r="C68" t="str">
        <f>'Оценка риска'!D757</f>
        <v>Нет</v>
      </c>
      <c r="D68">
        <f>'Оценка риска'!F757</f>
        <v>0</v>
      </c>
      <c r="E68">
        <f>'Оценка риска'!I757</f>
        <v>0</v>
      </c>
      <c r="F68">
        <f>'Оценка риска'!P757</f>
        <v>0</v>
      </c>
      <c r="G68">
        <f>'Оценка риска'!S757</f>
        <v>0</v>
      </c>
      <c r="H68" s="70">
        <f t="shared" si="0"/>
        <v>0</v>
      </c>
    </row>
    <row r="69" spans="1:8" ht="18.75">
      <c r="A69" t="str">
        <f>'Оценка риска'!C647</f>
        <v>Освоение и распределение бюджетных и финансовых средств</v>
      </c>
      <c r="B69" t="str">
        <f>'Оценка риска'!B768</f>
        <v>11)  несоответствие запланированной стоимости рыночной стоимости товаров;</v>
      </c>
      <c r="C69" t="str">
        <f>'Оценка риска'!D769</f>
        <v>Нет</v>
      </c>
      <c r="D69">
        <f>'Оценка риска'!F769</f>
        <v>0</v>
      </c>
      <c r="E69">
        <f>'Оценка риска'!I769</f>
        <v>0</v>
      </c>
      <c r="F69">
        <f>'Оценка риска'!P769</f>
        <v>0</v>
      </c>
      <c r="G69">
        <f>'Оценка риска'!S769</f>
        <v>0</v>
      </c>
      <c r="H69" s="70">
        <f t="shared" ref="H69:H119" si="1">F69*G69</f>
        <v>0</v>
      </c>
    </row>
    <row r="70" spans="1:8" ht="18.75">
      <c r="A70" t="str">
        <f>'Оценка риска'!C647</f>
        <v>Освоение и распределение бюджетных и финансовых средств</v>
      </c>
      <c r="B70" t="str">
        <f>'Оценка риска'!B780</f>
        <v>12) 	несвоевременность	размещения	плана	закупок	на	портале государственных закупок</v>
      </c>
      <c r="C70" t="str">
        <f>'Оценка риска'!D781</f>
        <v>Нет</v>
      </c>
      <c r="D70">
        <f>'Оценка риска'!F781</f>
        <v>0</v>
      </c>
      <c r="E70">
        <f>'Оценка риска'!I781</f>
        <v>0</v>
      </c>
      <c r="F70">
        <f>'Оценка риска'!P781</f>
        <v>0</v>
      </c>
      <c r="G70">
        <f>'Оценка риска'!S781</f>
        <v>0</v>
      </c>
      <c r="H70" s="70">
        <f t="shared" si="1"/>
        <v>0</v>
      </c>
    </row>
    <row r="71" spans="1:8" ht="18.75">
      <c r="A71" t="str">
        <f>'Оценка риска'!C647</f>
        <v>Освоение и распределение бюджетных и финансовых средств</v>
      </c>
      <c r="B71" t="str">
        <f>'Оценка риска'!B792</f>
        <v>13)  наличие характеристик в технических спецификациях, относящих закупку к конкурентному поставщику, так называемые «заточки»;</v>
      </c>
      <c r="C71" t="str">
        <f>'Оценка риска'!D793</f>
        <v>Нет</v>
      </c>
      <c r="D71">
        <f>'Оценка риска'!F793</f>
        <v>0</v>
      </c>
      <c r="E71">
        <f>'Оценка риска'!I793</f>
        <v>0</v>
      </c>
      <c r="F71">
        <f>'Оценка риска'!P793</f>
        <v>0</v>
      </c>
      <c r="G71">
        <f>'Оценка риска'!S793</f>
        <v>0</v>
      </c>
      <c r="H71" s="70">
        <f t="shared" si="1"/>
        <v>0</v>
      </c>
    </row>
    <row r="72" spans="1:8" ht="18.75">
      <c r="A72" t="str">
        <f>'Оценка риска'!C647</f>
        <v>Освоение и распределение бюджетных и финансовых средств</v>
      </c>
      <c r="B72" t="str">
        <f>'Оценка риска'!B804</f>
        <v>14)  наличие фактов пересмотра или отмены закупок по результатам камерального контроля со стороны органов государственного аудита;</v>
      </c>
      <c r="C72" t="str">
        <f>'Оценка риска'!D805</f>
        <v>Нет</v>
      </c>
      <c r="D72">
        <f>'Оценка риска'!F805</f>
        <v>0</v>
      </c>
      <c r="E72">
        <f>'Оценка риска'!I805</f>
        <v>0</v>
      </c>
      <c r="F72">
        <f>'Оценка риска'!P805</f>
        <v>0</v>
      </c>
      <c r="G72">
        <f>'Оценка риска'!S805</f>
        <v>0</v>
      </c>
      <c r="H72" s="70">
        <f t="shared" si="1"/>
        <v>0</v>
      </c>
    </row>
    <row r="73" spans="1:8" ht="18.75">
      <c r="A73" t="str">
        <f>'Оценка риска'!C647</f>
        <v>Освоение и распределение бюджетных и финансовых средств</v>
      </c>
      <c r="B73" t="str">
        <f>'Оценка риска'!B816</f>
        <v>15)  наличие фактов	выявления	нарушений	при	проверке	органов государственного аудита и финансового контроля</v>
      </c>
      <c r="C73" t="str">
        <f>'Оценка риска'!D817</f>
        <v>Нет</v>
      </c>
      <c r="D73">
        <f>'Оценка риска'!F817</f>
        <v>0</v>
      </c>
      <c r="E73">
        <f>'Оценка риска'!I817</f>
        <v>0</v>
      </c>
      <c r="F73">
        <f>'Оценка риска'!P817</f>
        <v>0</v>
      </c>
      <c r="G73">
        <f>'Оценка риска'!S817</f>
        <v>0</v>
      </c>
      <c r="H73" s="70">
        <f t="shared" si="1"/>
        <v>0</v>
      </c>
    </row>
    <row r="74" spans="1:8" ht="18.75">
      <c r="A74" t="str">
        <f>'Оценка риска'!C647</f>
        <v>Освоение и распределение бюджетных и финансовых средств</v>
      </c>
      <c r="B74" t="str">
        <f>'Оценка риска'!B827</f>
        <v>16)  своевременность и качество исполнения поставщиком обязательств, вытекающих из договора поставки товара, оказания работ и услуг;</v>
      </c>
      <c r="C74" t="str">
        <f>'Оценка риска'!D828</f>
        <v>Нет</v>
      </c>
      <c r="D74">
        <f>'Оценка риска'!F828</f>
        <v>0</v>
      </c>
      <c r="E74">
        <f>'Оценка риска'!I828</f>
        <v>0</v>
      </c>
      <c r="F74">
        <f>'Оценка риска'!P828</f>
        <v>0</v>
      </c>
      <c r="G74">
        <f>'Оценка риска'!S828</f>
        <v>0</v>
      </c>
      <c r="H74" s="70">
        <f t="shared" si="1"/>
        <v>0</v>
      </c>
    </row>
    <row r="75" spans="1:8" ht="18.75">
      <c r="A75" t="str">
        <f>'Оценка риска'!C647</f>
        <v>Освоение и распределение бюджетных и финансовых средств</v>
      </c>
      <c r="B75" t="str">
        <f>'Оценка риска'!B839</f>
        <v>17)  своевременность и полнота принятия мер реагирования в отношении поставщиков, не надлежаще исполнивших условия договора поставки;</v>
      </c>
      <c r="C75" t="str">
        <f>'Оценка риска'!D840</f>
        <v>Нет</v>
      </c>
      <c r="D75">
        <f>'Оценка риска'!F840</f>
        <v>0</v>
      </c>
      <c r="E75">
        <f>'Оценка риска'!I840</f>
        <v>0</v>
      </c>
      <c r="F75">
        <f>'Оценка риска'!P840</f>
        <v>0</v>
      </c>
      <c r="G75">
        <f>'Оценка риска'!S840</f>
        <v>0</v>
      </c>
      <c r="H75" s="70">
        <f t="shared" si="1"/>
        <v>0</v>
      </c>
    </row>
    <row r="76" spans="1:8" ht="18.75">
      <c r="A76" t="str">
        <f>'Оценка риска'!C647</f>
        <v>Освоение и распределение бюджетных и финансовых средств</v>
      </c>
      <c r="B76" t="str">
        <f>'Оценка риска'!B851</f>
        <v>18)  отсутствие утвержденного документа, регламентирующего порядок размещения временно свободных денежных средств на текущих счетах банков, соответствующих мер мониторинга, контроля и персональной ответственности уполномоченных лиц.</v>
      </c>
      <c r="C76" t="str">
        <f>'Оценка риска'!D852</f>
        <v>Нет</v>
      </c>
      <c r="D76">
        <f>'Оценка риска'!F852</f>
        <v>0</v>
      </c>
      <c r="E76">
        <f>'Оценка риска'!I852</f>
        <v>0</v>
      </c>
      <c r="F76">
        <f>'Оценка риска'!P852</f>
        <v>0</v>
      </c>
      <c r="G76">
        <f>'Оценка риска'!S852</f>
        <v>0</v>
      </c>
      <c r="H76" s="70">
        <f t="shared" si="1"/>
        <v>0</v>
      </c>
    </row>
    <row r="77" spans="1:8" ht="18.75">
      <c r="A77" t="str">
        <f>'Оценка риска'!C862</f>
        <v xml:space="preserve">Сбор налогов и иных платежей </v>
      </c>
      <c r="B77" t="str">
        <f>'Оценка риска'!B864</f>
        <v>1)     неурегулированность административных процедур, связанных с деятельностью по сбору налогов и иных платежей, и сборов;</v>
      </c>
      <c r="C77" t="str">
        <f>'Оценка риска'!D865</f>
        <v>Нет</v>
      </c>
      <c r="D77">
        <f>'Оценка риска'!F865</f>
        <v>0</v>
      </c>
      <c r="E77">
        <f>'Оценка риска'!I865</f>
        <v>0</v>
      </c>
      <c r="F77">
        <f>'Оценка риска'!P865</f>
        <v>0</v>
      </c>
      <c r="G77">
        <f>'Оценка риска'!S865</f>
        <v>0</v>
      </c>
      <c r="H77" s="70">
        <f t="shared" si="1"/>
        <v>0</v>
      </c>
    </row>
    <row r="78" spans="1:8" ht="18.75">
      <c r="A78" t="str">
        <f>'Оценка риска'!C862</f>
        <v xml:space="preserve">Сбор налогов и иных платежей </v>
      </c>
      <c r="B78" t="str">
        <f>'Оценка риска'!B876</f>
        <v>2)     личный контакт представителей объекта анализа и плательщиков налогов и иных платежей;</v>
      </c>
      <c r="C78" t="str">
        <f>'Оценка риска'!D877</f>
        <v>Нет</v>
      </c>
      <c r="D78">
        <f>'Оценка риска'!F877</f>
        <v>0</v>
      </c>
      <c r="E78">
        <f>'Оценка риска'!I877</f>
        <v>0</v>
      </c>
      <c r="F78">
        <f>'Оценка риска'!P877</f>
        <v>0</v>
      </c>
      <c r="G78">
        <f>'Оценка риска'!S877</f>
        <v>0</v>
      </c>
      <c r="H78" s="70">
        <f t="shared" si="1"/>
        <v>0</v>
      </c>
    </row>
    <row r="79" spans="1:8" ht="18.75">
      <c r="A79" t="str">
        <f>'Оценка риска'!C862</f>
        <v xml:space="preserve">Сбор налогов и иных платежей </v>
      </c>
      <c r="B79" t="str">
        <f>'Оценка риска'!B888</f>
        <v>3)     сложность процедур исполнения обязательств по оплате налогов и иных платеже;</v>
      </c>
      <c r="C79" t="str">
        <f>'Оценка риска'!D889</f>
        <v>Нет</v>
      </c>
      <c r="D79">
        <f>'Оценка риска'!F889</f>
        <v>0</v>
      </c>
      <c r="E79">
        <f>'Оценка риска'!I889</f>
        <v>0</v>
      </c>
      <c r="F79">
        <f>'Оценка риска'!P889</f>
        <v>0</v>
      </c>
      <c r="G79">
        <f>'Оценка риска'!S889</f>
        <v>0</v>
      </c>
      <c r="H79" s="70">
        <f t="shared" si="1"/>
        <v>0</v>
      </c>
    </row>
    <row r="80" spans="1:8" ht="18.75">
      <c r="A80" t="str">
        <f>'Оценка риска'!C862</f>
        <v xml:space="preserve">Сбор налогов и иных платежей </v>
      </c>
      <c r="B80" t="str">
        <f>'Оценка риска'!B900</f>
        <v>4)     ненадлежащая работа информационных систем, используемых при сборе налогов и иных платежей;</v>
      </c>
      <c r="C80" t="str">
        <f>'Оценка риска'!D901</f>
        <v>Нет</v>
      </c>
      <c r="D80">
        <f>'Оценка риска'!F901</f>
        <v>0</v>
      </c>
      <c r="E80">
        <f>'Оценка риска'!I901</f>
        <v>0</v>
      </c>
      <c r="F80">
        <f>'Оценка риска'!P901</f>
        <v>0</v>
      </c>
      <c r="G80">
        <f>'Оценка риска'!S901</f>
        <v>0</v>
      </c>
      <c r="H80" s="70">
        <f t="shared" si="1"/>
        <v>0</v>
      </c>
    </row>
    <row r="81" spans="1:8" ht="18.75">
      <c r="A81" t="str">
        <f>'Оценка риска'!C862</f>
        <v xml:space="preserve">Сбор налогов и иных платежей </v>
      </c>
      <c r="B81" t="str">
        <f>'Оценка риска'!B912</f>
        <v>5)     доля начисленных и фактически взысканных налогов, сборов и платежей;</v>
      </c>
      <c r="C81" t="str">
        <f>'Оценка риска'!D913</f>
        <v>Нет</v>
      </c>
      <c r="D81">
        <f>'Оценка риска'!F913</f>
        <v>0</v>
      </c>
      <c r="E81">
        <f>'Оценка риска'!I913</f>
        <v>0</v>
      </c>
      <c r="F81">
        <f>'Оценка риска'!P913</f>
        <v>0</v>
      </c>
      <c r="G81">
        <f>'Оценка риска'!S913</f>
        <v>0</v>
      </c>
      <c r="H81" s="70">
        <f t="shared" si="1"/>
        <v>0</v>
      </c>
    </row>
    <row r="82" spans="1:8" ht="18.75">
      <c r="A82" t="str">
        <f>'Оценка риска'!C862</f>
        <v xml:space="preserve">Сбор налогов и иных платежей </v>
      </c>
      <c r="B82" t="str">
        <f>'Оценка риска'!B923</f>
        <v>6)       отсутствие форм	отчетности	и	доступа	к	ней	общества	и неправительственных, общественных организаций</v>
      </c>
      <c r="C82" t="str">
        <f>'Оценка риска'!D924</f>
        <v>Нет</v>
      </c>
      <c r="D82">
        <f>'Оценка риска'!F924</f>
        <v>0</v>
      </c>
      <c r="E82">
        <f>'Оценка риска'!I924</f>
        <v>0</v>
      </c>
      <c r="F82">
        <f>'Оценка риска'!P924</f>
        <v>0</v>
      </c>
      <c r="G82">
        <f>'Оценка риска'!S924</f>
        <v>0</v>
      </c>
      <c r="H82" s="70">
        <f t="shared" si="1"/>
        <v>0</v>
      </c>
    </row>
    <row r="83" spans="1:8" ht="18.75">
      <c r="A83" t="str">
        <f>'Оценка риска'!C934</f>
        <v>Заключение договоров сфизическими и юридическими лицами</v>
      </c>
      <c r="B83" t="str">
        <f>'Оценка риска'!B936</f>
        <v>1)     отсутствие антикоррупционных оговорок в договорах;</v>
      </c>
      <c r="C83" t="str">
        <f>'Оценка риска'!D937</f>
        <v>Нет</v>
      </c>
      <c r="D83">
        <f>'Оценка риска'!F937</f>
        <v>0</v>
      </c>
      <c r="E83">
        <f>'Оценка риска'!I937</f>
        <v>0</v>
      </c>
      <c r="F83">
        <f>'Оценка риска'!P937</f>
        <v>0</v>
      </c>
      <c r="G83">
        <f>'Оценка риска'!S937</f>
        <v>0</v>
      </c>
      <c r="H83" s="70">
        <f t="shared" si="1"/>
        <v>0</v>
      </c>
    </row>
    <row r="84" spans="1:8" ht="18.75">
      <c r="A84" t="str">
        <f>'Оценка риска'!C934</f>
        <v>Заключение договоров сфизическими и юридическими лицами</v>
      </c>
      <c r="B84" t="str">
        <f>'Оценка риска'!B948</f>
        <v>2)     неоднократное заключение договоров с одними организациями при наличии предложений от иных организаций с аналогичными или более выгодными условиями;</v>
      </c>
      <c r="C84" t="str">
        <f>'Оценка риска'!D949</f>
        <v>Нет</v>
      </c>
      <c r="D84">
        <f>'Оценка риска'!F949</f>
        <v>0</v>
      </c>
      <c r="E84">
        <f>'Оценка риска'!I949</f>
        <v>0</v>
      </c>
      <c r="F84">
        <f>'Оценка риска'!P949</f>
        <v>0</v>
      </c>
      <c r="G84">
        <f>'Оценка риска'!S949</f>
        <v>0</v>
      </c>
      <c r="H84" s="70">
        <f t="shared" si="1"/>
        <v>0</v>
      </c>
    </row>
    <row r="85" spans="1:8" ht="18.75">
      <c r="A85" t="str">
        <f>'Оценка риска'!C934</f>
        <v>Заключение договоров сфизическими и юридическими лицами</v>
      </c>
      <c r="B85" t="str">
        <f>'Оценка риска'!B960</f>
        <v>3)     наличие аффилированных компаний, выполнение контрагентом разнопрофильных и несвойственных ему работ;</v>
      </c>
      <c r="C85" t="str">
        <f>'Оценка риска'!D961</f>
        <v>Нет</v>
      </c>
      <c r="D85">
        <f>'Оценка риска'!F961</f>
        <v>0</v>
      </c>
      <c r="E85">
        <f>'Оценка риска'!I961</f>
        <v>0</v>
      </c>
      <c r="F85">
        <f>'Оценка риска'!P961</f>
        <v>0</v>
      </c>
      <c r="G85">
        <f>'Оценка риска'!S961</f>
        <v>0</v>
      </c>
      <c r="H85" s="70">
        <f t="shared" si="1"/>
        <v>0</v>
      </c>
    </row>
    <row r="86" spans="1:8" ht="18.75">
      <c r="A86" t="str">
        <f>'Оценка риска'!C934</f>
        <v>Заключение договоров сфизическими и юридическими лицами</v>
      </c>
      <c r="B86" t="str">
        <f>'Оценка риска'!B972</f>
        <v>4)     отсутствие либо уменьшенные штрафные санкции к контрагенту;</v>
      </c>
      <c r="C86" t="str">
        <f>'Оценка риска'!D973</f>
        <v>Нет</v>
      </c>
      <c r="D86">
        <f>'Оценка риска'!F973</f>
        <v>0</v>
      </c>
      <c r="E86">
        <f>'Оценка риска'!I973</f>
        <v>0</v>
      </c>
      <c r="F86">
        <f>'Оценка риска'!P973</f>
        <v>0</v>
      </c>
      <c r="G86">
        <f>'Оценка риска'!S973</f>
        <v>0</v>
      </c>
      <c r="H86" s="70">
        <f t="shared" si="1"/>
        <v>0</v>
      </c>
    </row>
    <row r="87" spans="1:8" ht="18.75">
      <c r="A87" t="str">
        <f>'Оценка риска'!C934</f>
        <v>Заключение договоров сфизическими и юридическими лицами</v>
      </c>
      <c r="B87" t="str">
        <f>'Оценка риска'!B984</f>
        <v>5)     неприменение санкций в случае нарушения договорных обязательств;</v>
      </c>
      <c r="C87" t="str">
        <f>'Оценка риска'!D985</f>
        <v>Нет</v>
      </c>
      <c r="D87">
        <f>'Оценка риска'!F985</f>
        <v>0</v>
      </c>
      <c r="E87">
        <f>'Оценка риска'!I985</f>
        <v>0</v>
      </c>
      <c r="F87">
        <f>'Оценка риска'!P985</f>
        <v>0</v>
      </c>
      <c r="G87">
        <f>'Оценка риска'!S985</f>
        <v>0</v>
      </c>
      <c r="H87" s="70">
        <f t="shared" si="1"/>
        <v>0</v>
      </c>
    </row>
    <row r="88" spans="1:8" ht="18.75">
      <c r="A88" t="str">
        <f>'Оценка риска'!C934</f>
        <v>Заключение договоров сфизическими и юридическими лицами</v>
      </c>
      <c r="B88" t="str">
        <f>'Оценка риска'!B995</f>
        <v>6)     значительные корректировки условий на этапе исполнения договора;</v>
      </c>
      <c r="C88" t="str">
        <f>'Оценка риска'!D996</f>
        <v>Нет</v>
      </c>
      <c r="D88">
        <f>'Оценка риска'!F996</f>
        <v>0</v>
      </c>
      <c r="E88">
        <f>'Оценка риска'!I996</f>
        <v>0</v>
      </c>
      <c r="F88">
        <f>'Оценка риска'!P996</f>
        <v>0</v>
      </c>
      <c r="G88">
        <f>'Оценка риска'!S996</f>
        <v>0</v>
      </c>
      <c r="H88" s="70">
        <f t="shared" si="1"/>
        <v>0</v>
      </c>
    </row>
    <row r="89" spans="1:8" ht="18.75">
      <c r="A89" t="str">
        <f>'Оценка риска'!C934</f>
        <v>Заключение договоров сфизическими и юридическими лицами</v>
      </c>
      <c r="B89" t="str">
        <f>'Оценка риска'!B1006</f>
        <v>7)     не своевременная подача иска к контрагенту за нарушения договорных обязательств;</v>
      </c>
      <c r="C89" t="str">
        <f>'Оценка риска'!D1007</f>
        <v>Нет</v>
      </c>
      <c r="D89">
        <f>'Оценка риска'!F1007</f>
        <v>0</v>
      </c>
      <c r="E89">
        <f>'Оценка риска'!I1007</f>
        <v>0</v>
      </c>
      <c r="F89">
        <f>'Оценка риска'!P1007</f>
        <v>0</v>
      </c>
      <c r="G89">
        <f>'Оценка риска'!S1007</f>
        <v>0</v>
      </c>
      <c r="H89" s="70">
        <f t="shared" si="1"/>
        <v>0</v>
      </c>
    </row>
    <row r="90" spans="1:8" ht="18.75">
      <c r="A90" t="str">
        <f>'Оценка риска'!C934</f>
        <v>Заключение договоров сфизическими и юридическими лицами</v>
      </c>
      <c r="B90" t="str">
        <f>'Оценка риска'!B1018</f>
        <v>8)     необоснованный отказ от претензий или судебных разбирательств при нарушении контрагентами договорных обязательств;</v>
      </c>
      <c r="C90" t="str">
        <f>'Оценка риска'!D1019</f>
        <v>Нет</v>
      </c>
      <c r="D90">
        <f>'Оценка риска'!F1019</f>
        <v>0</v>
      </c>
      <c r="E90">
        <f>'Оценка риска'!I1019</f>
        <v>0</v>
      </c>
      <c r="F90">
        <f>'Оценка риска'!P1019</f>
        <v>0</v>
      </c>
      <c r="G90">
        <f>'Оценка риска'!S1019</f>
        <v>0</v>
      </c>
      <c r="H90" s="70">
        <f t="shared" si="1"/>
        <v>0</v>
      </c>
    </row>
    <row r="91" spans="1:8" ht="18.75">
      <c r="A91" t="str">
        <f>'Оценка риска'!C934</f>
        <v>Заключение договоров сфизическими и юридическими лицами</v>
      </c>
      <c r="B91" t="str">
        <f>'Оценка риска'!B1030</f>
        <v>9)     отсутствие актов, регулирующих порядок проведения претензионно- исковой работы;</v>
      </c>
      <c r="C91" t="str">
        <f>'Оценка риска'!D1031</f>
        <v>Нет</v>
      </c>
      <c r="D91">
        <f>'Оценка риска'!F1031</f>
        <v>0</v>
      </c>
      <c r="E91">
        <f>'Оценка риска'!I1031</f>
        <v>0</v>
      </c>
      <c r="F91">
        <f>'Оценка риска'!P1031</f>
        <v>0</v>
      </c>
      <c r="G91">
        <f>'Оценка риска'!S1031</f>
        <v>0</v>
      </c>
      <c r="H91" s="70">
        <f t="shared" si="1"/>
        <v>0</v>
      </c>
    </row>
    <row r="92" spans="1:8" ht="18.75">
      <c r="A92" t="str">
        <f>'Оценка риска'!C934</f>
        <v>Заключение договоров сфизическими и юридическими лицами</v>
      </c>
      <c r="B92" t="str">
        <f>'Оценка риска'!B1042</f>
        <v>10)  отсутствие механизмов работы по изучению контрагентов в целях предотвращения конфликта интересов и аффилированности.</v>
      </c>
      <c r="C92" t="str">
        <f>'Оценка риска'!D1043</f>
        <v>Нет</v>
      </c>
      <c r="D92">
        <f>'Оценка риска'!F1043</f>
        <v>0</v>
      </c>
      <c r="E92">
        <f>'Оценка риска'!I1043</f>
        <v>0</v>
      </c>
      <c r="F92">
        <f>'Оценка риска'!P1043</f>
        <v>0</v>
      </c>
      <c r="G92">
        <f>'Оценка риска'!S1043</f>
        <v>0</v>
      </c>
      <c r="H92" s="70">
        <f t="shared" si="1"/>
        <v>0</v>
      </c>
    </row>
    <row r="93" spans="1:8" ht="18.75">
      <c r="A93" t="str">
        <f>'Оценка риска'!C1053</f>
        <v>Разработки и эксплуатации информационных систем</v>
      </c>
      <c r="B93" t="str">
        <f>'Оценка риска'!B1055</f>
        <v>1)  двойное финансирование проекта;</v>
      </c>
      <c r="C93" t="str">
        <f>'Оценка риска'!D1056</f>
        <v>Нет</v>
      </c>
      <c r="D93">
        <f>'Оценка риска'!F1056</f>
        <v>0</v>
      </c>
      <c r="E93">
        <f>'Оценка риска'!I1056</f>
        <v>0</v>
      </c>
      <c r="F93">
        <f>'Оценка риска'!P1056</f>
        <v>0</v>
      </c>
      <c r="G93">
        <f>'Оценка риска'!S1056</f>
        <v>0</v>
      </c>
      <c r="H93" s="70">
        <f t="shared" si="1"/>
        <v>0</v>
      </c>
    </row>
    <row r="94" spans="1:8" ht="18.75">
      <c r="A94" t="str">
        <f>'Оценка риска'!C1053</f>
        <v>Разработки и эксплуатации информационных систем</v>
      </c>
      <c r="B94" t="str">
        <f>'Оценка риска'!B1066</f>
        <v>2)  финансирование проектов, не влияющих на развитие IT-отрасли;</v>
      </c>
      <c r="C94" t="str">
        <f>'Оценка риска'!D1067</f>
        <v>Нет</v>
      </c>
      <c r="D94">
        <f>'Оценка риска'!F1067</f>
        <v>0</v>
      </c>
      <c r="E94">
        <f>'Оценка риска'!I1067</f>
        <v>0</v>
      </c>
      <c r="F94">
        <f>'Оценка риска'!P1067</f>
        <v>0</v>
      </c>
      <c r="G94">
        <f>'Оценка риска'!S1067</f>
        <v>0</v>
      </c>
      <c r="H94" s="70">
        <f t="shared" si="1"/>
        <v>0</v>
      </c>
    </row>
    <row r="95" spans="1:8" ht="18.75">
      <c r="A95" t="str">
        <f>'Оценка риска'!C1053</f>
        <v>Разработки и эксплуатации информационных систем</v>
      </c>
      <c r="B95" t="str">
        <f>'Оценка риска'!B1077</f>
        <v>3)      отсутствие конкретного перечня мероприятий, необходимых к финансированию;</v>
      </c>
      <c r="C95" t="str">
        <f>'Оценка риска'!D1078</f>
        <v>Нет</v>
      </c>
      <c r="D95">
        <f>'Оценка риска'!F1078</f>
        <v>0</v>
      </c>
      <c r="E95">
        <f>'Оценка риска'!I1078</f>
        <v>0</v>
      </c>
      <c r="F95">
        <f>'Оценка риска'!P1078</f>
        <v>0</v>
      </c>
      <c r="G95">
        <f>'Оценка риска'!S1078</f>
        <v>0</v>
      </c>
      <c r="H95" s="70">
        <f t="shared" si="1"/>
        <v>0</v>
      </c>
    </row>
    <row r="96" spans="1:8" ht="18.75">
      <c r="A96" t="str">
        <f>'Оценка риска'!C1053</f>
        <v>Разработки и эксплуатации информационных систем</v>
      </c>
      <c r="B96" t="str">
        <f>'Оценка риска'!B1088</f>
        <v>4)    отсутствие механизма проверки обоснованности стоимости услуг, наличия на рынке таких разработок, способствующие искусственному завышению конечной стоимости IT-продукта;</v>
      </c>
      <c r="C96" t="str">
        <f>'Оценка риска'!D1089</f>
        <v>Нет</v>
      </c>
      <c r="D96">
        <f>'Оценка риска'!F1089</f>
        <v>0</v>
      </c>
      <c r="E96">
        <f>'Оценка риска'!I1089</f>
        <v>0</v>
      </c>
      <c r="F96">
        <f>'Оценка риска'!P1089</f>
        <v>0</v>
      </c>
      <c r="G96">
        <f>'Оценка риска'!S1089</f>
        <v>0</v>
      </c>
      <c r="H96" s="70">
        <f t="shared" si="1"/>
        <v>0</v>
      </c>
    </row>
    <row r="97" spans="1:8" ht="18.75">
      <c r="A97" t="str">
        <f>'Оценка риска'!C1053</f>
        <v>Разработки и эксплуатации информационных систем</v>
      </c>
      <c r="B97" t="str">
        <f>'Оценка риска'!B1099</f>
        <v>5)   не принятие, неполное или несвоевременное принятие антикоррупционных ограничений работниками объекта анализа, являющихся лицами, уполномоченными на выполнение государственных функций, приравненных к ним лицам;</v>
      </c>
      <c r="C97" t="str">
        <f>'Оценка риска'!D1100</f>
        <v>Нет</v>
      </c>
      <c r="D97">
        <f>'Оценка риска'!F1100</f>
        <v>0</v>
      </c>
      <c r="E97">
        <f>'Оценка риска'!I1100</f>
        <v>0</v>
      </c>
      <c r="F97">
        <f>'Оценка риска'!P1100</f>
        <v>0</v>
      </c>
      <c r="G97">
        <f>'Оценка риска'!S1100</f>
        <v>0</v>
      </c>
      <c r="H97" s="70">
        <f t="shared" si="1"/>
        <v>0</v>
      </c>
    </row>
    <row r="98" spans="1:8" ht="18.75">
      <c r="A98" t="str">
        <f>'Оценка риска'!C1053</f>
        <v>Разработки и эксплуатации информационных систем</v>
      </c>
      <c r="B98" t="str">
        <f>'Оценка риска'!B1110</f>
        <v>6)  факты несоблюдения антикоррупционных ограничений работниками объекта анализа;</v>
      </c>
      <c r="C98" t="str">
        <f>'Оценка риска'!D1111</f>
        <v>Нет</v>
      </c>
      <c r="D98">
        <f>'Оценка риска'!F1111</f>
        <v>0</v>
      </c>
      <c r="E98">
        <f>'Оценка риска'!I1111</f>
        <v>0</v>
      </c>
      <c r="F98">
        <f>'Оценка риска'!P1111</f>
        <v>0</v>
      </c>
      <c r="G98">
        <f>'Оценка риска'!S1111</f>
        <v>0</v>
      </c>
      <c r="H98" s="70">
        <f t="shared" si="1"/>
        <v>0</v>
      </c>
    </row>
    <row r="99" spans="1:8" ht="18.75">
      <c r="A99" t="str">
        <f>'Оценка риска'!C1053</f>
        <v>Разработки и эксплуатации информационных систем</v>
      </c>
      <c r="B99" t="str">
        <f>'Оценка риска'!B1121</f>
        <v>7)   факты привлечения работников объекта анализа к уголовной ответственности за совершение коррупционных правонарушений;</v>
      </c>
      <c r="C99" t="str">
        <f>'Оценка риска'!D1122</f>
        <v>Нет</v>
      </c>
      <c r="D99">
        <f>'Оценка риска'!F1122</f>
        <v>0</v>
      </c>
      <c r="E99">
        <f>'Оценка риска'!I1122</f>
        <v>0</v>
      </c>
      <c r="F99">
        <f>'Оценка риска'!P1122</f>
        <v>0</v>
      </c>
      <c r="G99">
        <f>'Оценка риска'!S1122</f>
        <v>0</v>
      </c>
      <c r="H99" s="70">
        <f t="shared" si="1"/>
        <v>0</v>
      </c>
    </row>
    <row r="100" spans="1:8" ht="18.75">
      <c r="A100" t="str">
        <f>'Оценка риска'!C1053</f>
        <v>Разработки и эксплуатации информационных систем</v>
      </c>
      <c r="B100" t="str">
        <f>'Оценка риска'!B1132</f>
        <v>8)   отсутствие способов и каналов сообщения (в том числе анонимных) работниками информации об известных им фактах коррупции;</v>
      </c>
      <c r="C100" t="str">
        <f>'Оценка риска'!D1133</f>
        <v>Нет</v>
      </c>
      <c r="D100">
        <f>'Оценка риска'!F1133</f>
        <v>0</v>
      </c>
      <c r="E100">
        <f>'Оценка риска'!I1133</f>
        <v>0</v>
      </c>
      <c r="F100">
        <f>'Оценка риска'!P1133</f>
        <v>0</v>
      </c>
      <c r="G100">
        <f>'Оценка риска'!S1133</f>
        <v>0</v>
      </c>
      <c r="H100" s="70">
        <f t="shared" si="1"/>
        <v>0</v>
      </c>
    </row>
    <row r="101" spans="1:8" ht="18.75">
      <c r="A101" t="str">
        <f>'Оценка риска'!C1053</f>
        <v>Разработки и эксплуатации информационных систем</v>
      </c>
      <c r="B101" t="str">
        <f>'Оценка риска'!B1143</f>
        <v>9)   отсутствие правовых механизмов защиты лиц, сообщивших о фактах коррупции, от неправомерного наказания, увольнения или иных мер оказания давления;</v>
      </c>
      <c r="C101" t="str">
        <f>'Оценка риска'!D1144</f>
        <v>Нет</v>
      </c>
      <c r="D101">
        <f>'Оценка риска'!F1144</f>
        <v>0</v>
      </c>
      <c r="E101">
        <f>'Оценка риска'!I1144</f>
        <v>0</v>
      </c>
      <c r="F101">
        <f>'Оценка риска'!P1144</f>
        <v>0</v>
      </c>
      <c r="G101">
        <f>'Оценка риска'!S1144</f>
        <v>0</v>
      </c>
      <c r="H101" s="70">
        <f t="shared" si="1"/>
        <v>0</v>
      </c>
    </row>
    <row r="102" spans="1:8" ht="18.75">
      <c r="A102" t="str">
        <f>'Оценка риска'!C1053</f>
        <v>Разработки и эксплуатации информационных систем</v>
      </c>
      <c r="B102" t="str">
        <f>'Оценка риска'!B1154</f>
        <v>10)          наличие большого количества жалоб физических и юридических лиц, в том числе в СМИ, в отношении работников объекта анализа о неправомерных действиях коррупционного характера.</v>
      </c>
      <c r="C102" t="str">
        <f>'Оценка риска'!D1155</f>
        <v>Нет</v>
      </c>
      <c r="D102">
        <f>'Оценка риска'!F1155</f>
        <v>0</v>
      </c>
      <c r="E102">
        <f>'Оценка риска'!I1155</f>
        <v>0</v>
      </c>
      <c r="F102">
        <f>'Оценка риска'!P1155</f>
        <v>0</v>
      </c>
      <c r="G102">
        <f>'Оценка риска'!S1155</f>
        <v>0</v>
      </c>
      <c r="H102" s="70">
        <f t="shared" si="1"/>
        <v>0</v>
      </c>
    </row>
    <row r="103" spans="1:8" ht="18.75">
      <c r="A103" t="str">
        <f>'Оценка риска'!C1165</f>
        <v>Взаимодействие с физическими и юридическими лицами</v>
      </c>
      <c r="B103" t="str">
        <f>'Оценка риска'!B1167</f>
        <v>1)   освоение и распределение бюджетных и финансовых средств, в том числе выплата субсидий, грантов, вознаграждений, спонсорской помощи, государственные закупки и закупки товаров и услуг;</v>
      </c>
      <c r="C103" t="str">
        <f>'Оценка риска'!D1168</f>
        <v>Нет</v>
      </c>
      <c r="D103">
        <f>'Оценка риска'!F1168</f>
        <v>0</v>
      </c>
      <c r="E103">
        <f>'Оценка риска'!I1168</f>
        <v>0</v>
      </c>
      <c r="F103">
        <f>'Оценка риска'!P1168</f>
        <v>0</v>
      </c>
      <c r="G103">
        <f>'Оценка риска'!S1168</f>
        <v>0</v>
      </c>
      <c r="H103" s="70">
        <f t="shared" si="1"/>
        <v>0</v>
      </c>
    </row>
    <row r="104" spans="1:8" ht="18.75">
      <c r="A104" t="str">
        <f>'Оценка риска'!C1165</f>
        <v>Взаимодействие с физическими и юридическими лицами</v>
      </c>
      <c r="B104" t="str">
        <f>'Оценка риска'!B1178</f>
        <v>2)  сбор налогов и иных платежей;</v>
      </c>
      <c r="C104" t="str">
        <f>'Оценка риска'!D1179</f>
        <v>Нет</v>
      </c>
      <c r="D104">
        <f>'Оценка риска'!F1179</f>
        <v>0</v>
      </c>
      <c r="E104">
        <f>'Оценка риска'!I1179</f>
        <v>0</v>
      </c>
      <c r="F104">
        <f>'Оценка риска'!P1179</f>
        <v>0</v>
      </c>
      <c r="G104">
        <f>'Оценка риска'!S1179</f>
        <v>0</v>
      </c>
      <c r="H104" s="70">
        <f t="shared" si="1"/>
        <v>0</v>
      </c>
    </row>
    <row r="105" spans="1:8" ht="18.75">
      <c r="A105" t="str">
        <f>'Оценка риска'!C1165</f>
        <v>Взаимодействие с физическими и юридическими лицами</v>
      </c>
      <c r="B105" t="str">
        <f>'Оценка риска'!B1189</f>
        <v>3)  заключение договоров;</v>
      </c>
      <c r="C105" t="str">
        <f>'Оценка риска'!D1190</f>
        <v>Нет</v>
      </c>
      <c r="D105">
        <f>'Оценка риска'!F1190</f>
        <v>0</v>
      </c>
      <c r="E105">
        <f>'Оценка риска'!I1190</f>
        <v>0</v>
      </c>
      <c r="F105">
        <f>'Оценка риска'!P1190</f>
        <v>0</v>
      </c>
      <c r="G105">
        <f>'Оценка риска'!S1190</f>
        <v>0</v>
      </c>
      <c r="H105" s="70">
        <f t="shared" si="1"/>
        <v>0</v>
      </c>
    </row>
    <row r="106" spans="1:8" ht="18.75">
      <c r="A106" t="str">
        <f>'Оценка риска'!C1165</f>
        <v>Взаимодействие с физическими и юридическими лицами</v>
      </c>
      <c r="B106" t="str">
        <f>'Оценка риска'!B1200</f>
        <v>4)  прозрачность и гласность деятельности.</v>
      </c>
      <c r="C106" t="str">
        <f>'Оценка риска'!D1201</f>
        <v>Нет</v>
      </c>
      <c r="D106">
        <f>'Оценка риска'!F1201</f>
        <v>0</v>
      </c>
      <c r="E106">
        <f>'Оценка риска'!I1201</f>
        <v>0</v>
      </c>
      <c r="F106">
        <f>'Оценка риска'!P1201</f>
        <v>0</v>
      </c>
      <c r="G106">
        <f>'Оценка риска'!S1201</f>
        <v>0</v>
      </c>
      <c r="H106" s="70">
        <f t="shared" si="1"/>
        <v>0</v>
      </c>
    </row>
    <row r="107" spans="1:8" ht="18.75">
      <c r="A107" t="str">
        <f>'Оценка риска'!C1211</f>
        <v>Организация работы по противодействию коррупции</v>
      </c>
      <c r="B107" t="str">
        <f>'Оценка риска'!B1213</f>
        <v>1)   отсутствие лица или подразделения, в чью компетенцию входят функции по противодействию коррупции;</v>
      </c>
      <c r="C107" t="str">
        <f>'Оценка риска'!D1214</f>
        <v>Нет</v>
      </c>
      <c r="D107">
        <f>'Оценка риска'!F1214</f>
        <v>0</v>
      </c>
      <c r="E107">
        <f>'Оценка риска'!I1214</f>
        <v>0</v>
      </c>
      <c r="F107">
        <f>'Оценка риска'!P1214</f>
        <v>0</v>
      </c>
      <c r="G107">
        <f>'Оценка риска'!S1214</f>
        <v>0</v>
      </c>
      <c r="H107" s="70">
        <f t="shared" si="1"/>
        <v>0</v>
      </c>
    </row>
    <row r="108" spans="1:8" ht="18.75">
      <c r="A108" t="str">
        <f>'Оценка риска'!C1211</f>
        <v>Организация работы по противодействию коррупции</v>
      </c>
      <c r="B108" t="str">
        <f>'Оценка риска'!B1224</f>
        <v>2)   отсутствие плана мероприятий по профилактике коррупции, политики по противодействию коррупции;</v>
      </c>
      <c r="C108" t="str">
        <f>'Оценка риска'!D1225</f>
        <v>Нет</v>
      </c>
      <c r="D108">
        <f>'Оценка риска'!F1225</f>
        <v>0</v>
      </c>
      <c r="E108">
        <f>'Оценка риска'!I1225</f>
        <v>0</v>
      </c>
      <c r="F108">
        <f>'Оценка риска'!P1225</f>
        <v>0</v>
      </c>
      <c r="G108">
        <f>'Оценка риска'!S1225</f>
        <v>0</v>
      </c>
      <c r="H108" s="70">
        <f t="shared" si="1"/>
        <v>0</v>
      </c>
    </row>
    <row r="109" spans="1:8" ht="18.75">
      <c r="A109" t="str">
        <f>'Оценка риска'!C1211</f>
        <v>Организация работы по противодействию коррупции</v>
      </c>
      <c r="B109" t="str">
        <f>'Оценка риска'!B1235</f>
        <v>3)   не проведение или недостаточное проведение для работников объекта анализа разъясняющих и обучающих мероприятий по вопросам противодействия коррупции;</v>
      </c>
      <c r="C109" t="str">
        <f>'Оценка риска'!D1236</f>
        <v>Нет</v>
      </c>
      <c r="D109">
        <f>'Оценка риска'!F1236</f>
        <v>0</v>
      </c>
      <c r="E109">
        <f>'Оценка риска'!I1236</f>
        <v>0</v>
      </c>
      <c r="F109">
        <f>'Оценка риска'!P1236</f>
        <v>0</v>
      </c>
      <c r="G109">
        <f>'Оценка риска'!S1236</f>
        <v>0</v>
      </c>
      <c r="H109" s="70">
        <f t="shared" si="1"/>
        <v>0</v>
      </c>
    </row>
    <row r="110" spans="1:8" ht="18.75">
      <c r="A110" t="str">
        <f>'Оценка риска'!C1211</f>
        <v>Организация работы по противодействию коррупции</v>
      </c>
      <c r="B110" t="str">
        <f>'Оценка риска'!B1246</f>
        <v>4)   не проведение мероприятий по проверке знаний работников о действующих требованиях антикоррупционного законодательства, политики противодействия коррупции объекта анализа;</v>
      </c>
      <c r="C110" t="str">
        <f>'Оценка риска'!D1247</f>
        <v>Нет</v>
      </c>
      <c r="D110">
        <f>'Оценка риска'!F1247</f>
        <v>0</v>
      </c>
      <c r="E110">
        <f>'Оценка риска'!I1247</f>
        <v>0</v>
      </c>
      <c r="F110">
        <f>'Оценка риска'!P1247</f>
        <v>0</v>
      </c>
      <c r="G110">
        <f>'Оценка риска'!S1247</f>
        <v>0</v>
      </c>
      <c r="H110" s="70">
        <f t="shared" si="1"/>
        <v>0</v>
      </c>
    </row>
    <row r="111" spans="1:8" ht="18.75">
      <c r="A111" t="str">
        <f>'Оценка риска'!C1211</f>
        <v>Организация работы по противодействию коррупции</v>
      </c>
      <c r="B111" t="str">
        <f>'Оценка риска'!B1257</f>
        <v>5)   не принятие, неполное или несвоевременное принятие антикоррупционных ограничений работниками объекта анализа, являющихся лицами, уполномоченными на выполнение государственных функций, приравненных к ним лицам;</v>
      </c>
      <c r="C111" t="str">
        <f>'Оценка риска'!D1258</f>
        <v>Нет</v>
      </c>
      <c r="D111">
        <f>'Оценка риска'!F1258</f>
        <v>0</v>
      </c>
      <c r="E111">
        <f>'Оценка риска'!I1258</f>
        <v>0</v>
      </c>
      <c r="F111">
        <f>'Оценка риска'!P1258</f>
        <v>0</v>
      </c>
      <c r="G111">
        <f>'Оценка риска'!S1258</f>
        <v>0</v>
      </c>
      <c r="H111" s="70">
        <f t="shared" si="1"/>
        <v>0</v>
      </c>
    </row>
    <row r="112" spans="1:8" ht="18.75">
      <c r="A112" t="str">
        <f>'Оценка риска'!C1211</f>
        <v>Организация работы по противодействию коррупции</v>
      </c>
      <c r="B112" t="str">
        <f>'Оценка риска'!B1268</f>
        <v>6)  факты несоблюдения антикоррупционных ограничений работниками объекта анализа;</v>
      </c>
      <c r="C112" t="str">
        <f>'Оценка риска'!D1269</f>
        <v>Нет</v>
      </c>
      <c r="D112">
        <f>'Оценка риска'!F1269</f>
        <v>0</v>
      </c>
      <c r="E112">
        <f>'Оценка риска'!I1269</f>
        <v>0</v>
      </c>
      <c r="F112">
        <f>'Оценка риска'!P1269</f>
        <v>0</v>
      </c>
      <c r="G112">
        <f>'Оценка риска'!S1269</f>
        <v>0</v>
      </c>
      <c r="H112" s="70">
        <f t="shared" si="1"/>
        <v>0</v>
      </c>
    </row>
    <row r="113" spans="1:8" ht="18.75">
      <c r="A113" t="str">
        <f>'Оценка риска'!C1211</f>
        <v>Организация работы по противодействию коррупции</v>
      </c>
      <c r="B113" t="str">
        <f>'Оценка риска'!B1279</f>
        <v>7)   факты привлечения работников объекта анализа к уголовной ответственности за совершение коррупционных правонарушений;</v>
      </c>
      <c r="C113" t="str">
        <f>'Оценка риска'!D1280</f>
        <v>Нет</v>
      </c>
      <c r="D113">
        <f>'Оценка риска'!F1280</f>
        <v>0</v>
      </c>
      <c r="E113">
        <f>'Оценка риска'!I1280</f>
        <v>0</v>
      </c>
      <c r="F113">
        <f>'Оценка риска'!P1280</f>
        <v>0</v>
      </c>
      <c r="G113">
        <f>'Оценка риска'!S1280</f>
        <v>0</v>
      </c>
      <c r="H113" s="70">
        <f t="shared" si="1"/>
        <v>0</v>
      </c>
    </row>
    <row r="114" spans="1:8" ht="18.75">
      <c r="A114" t="str">
        <f>'Оценка риска'!C1211</f>
        <v>Организация работы по противодействию коррупции</v>
      </c>
      <c r="B114" t="str">
        <f>'Оценка риска'!B1290</f>
        <v>8)   отсутствие способов и каналов сообщения (в том числе анонимных) работниками информации об известных им фактах коррупции;</v>
      </c>
      <c r="C114" t="str">
        <f>'Оценка риска'!D1291</f>
        <v>Нет</v>
      </c>
      <c r="D114">
        <f>'Оценка риска'!F1291</f>
        <v>0</v>
      </c>
      <c r="E114">
        <f>'Оценка риска'!I1291</f>
        <v>0</v>
      </c>
      <c r="F114">
        <f>'Оценка риска'!P1291</f>
        <v>0</v>
      </c>
      <c r="G114">
        <f>'Оценка риска'!S1291</f>
        <v>0</v>
      </c>
      <c r="H114" s="70">
        <f t="shared" si="1"/>
        <v>0</v>
      </c>
    </row>
    <row r="115" spans="1:8" ht="18.75">
      <c r="A115" t="str">
        <f>'Оценка риска'!C1211</f>
        <v>Организация работы по противодействию коррупции</v>
      </c>
      <c r="B115" t="str">
        <f>'Оценка риска'!B1301</f>
        <v>9)   отсутствие правовых механизмов защиты лиц, сообщивших о фактах коррупции, от неправомерного наказания, увольнения или иных мер оказания давления;</v>
      </c>
      <c r="C115" t="str">
        <f>'Оценка риска'!D1302</f>
        <v>Нет</v>
      </c>
      <c r="D115">
        <f>'Оценка риска'!F1302</f>
        <v>0</v>
      </c>
      <c r="E115">
        <f>'Оценка риска'!I1302</f>
        <v>0</v>
      </c>
      <c r="F115">
        <f>'Оценка риска'!P1302</f>
        <v>0</v>
      </c>
      <c r="G115">
        <f>'Оценка риска'!S1302</f>
        <v>0</v>
      </c>
      <c r="H115" s="70">
        <f t="shared" si="1"/>
        <v>0</v>
      </c>
    </row>
    <row r="116" spans="1:8" ht="18.75">
      <c r="A116" t="str">
        <f>'Оценка риска'!C1211</f>
        <v>Организация работы по противодействию коррупции</v>
      </c>
      <c r="B116" t="str">
        <f>'Оценка риска'!B1312</f>
        <v>10)          наличие большого количества жалоб физических и юридических лиц, в том числе в СМИ, в отношении работников объекта анализа о неправомерных действиях коррупционного характера.</v>
      </c>
      <c r="C116" t="str">
        <f>'Оценка риска'!D1313</f>
        <v>Нет</v>
      </c>
      <c r="D116">
        <f>'Оценка риска'!F1313</f>
        <v>0</v>
      </c>
      <c r="E116">
        <f>'Оценка риска'!I1313</f>
        <v>0</v>
      </c>
      <c r="F116">
        <f>'Оценка риска'!P1313</f>
        <v>0</v>
      </c>
      <c r="G116">
        <f>'Оценка риска'!S1313</f>
        <v>0</v>
      </c>
      <c r="H116" s="70">
        <f t="shared" si="1"/>
        <v>0</v>
      </c>
    </row>
    <row r="117" spans="1:8" ht="18.75">
      <c r="A117" t="str">
        <f>'Оценка риска'!C1323</f>
        <v>Обеспечения прозрачности и гласности деятельности</v>
      </c>
      <c r="B117" t="str">
        <f>'Оценка риска'!B1325</f>
        <v>1)     неполное и несвоевременное опубликование информации о деятельности объекта, представляющей общественный интерес: планы закупок, освоение бюджетных и финансовых средств, планы проведения контрольных мероприятий, правовые акты и внутренние документы, регулирующие функции по взаимодействию с физическими и юридическими лицами;</v>
      </c>
      <c r="C117" t="str">
        <f>'Оценка риска'!D1326</f>
        <v>Нет</v>
      </c>
      <c r="D117">
        <f>'Оценка риска'!F1326</f>
        <v>0</v>
      </c>
      <c r="E117">
        <f>'Оценка риска'!I1326</f>
        <v>0</v>
      </c>
      <c r="F117">
        <f>'Оценка риска'!P1326</f>
        <v>0</v>
      </c>
      <c r="G117">
        <f>'Оценка риска'!S1326</f>
        <v>0</v>
      </c>
      <c r="H117" s="70">
        <f t="shared" si="1"/>
        <v>0</v>
      </c>
    </row>
    <row r="118" spans="1:8" ht="18.75">
      <c r="A118" t="str">
        <f>'Оценка риска'!C1323</f>
        <v>Обеспечения прозрачности и гласности деятельности</v>
      </c>
      <c r="B118" t="str">
        <f>'Оценка риска'!B1336</f>
        <v>2)     соблюдение требований Закона «О доступе к информации» и приказа и.о. Министра по инвестициям и развитию от 28 января 2016 года № 116 «Об утверждении Правил информационного наполнения интернет-ресурсов государственных органов и требования к их содержанию».</v>
      </c>
      <c r="C118" t="str">
        <f>'Оценка риска'!D1337</f>
        <v>Нет</v>
      </c>
      <c r="D118">
        <f>'Оценка риска'!F1337</f>
        <v>0</v>
      </c>
      <c r="E118">
        <f>'Оценка риска'!I1337</f>
        <v>0</v>
      </c>
      <c r="F118">
        <f>'Оценка риска'!P1337</f>
        <v>0</v>
      </c>
      <c r="G118">
        <f>'Оценка риска'!S1337</f>
        <v>0</v>
      </c>
      <c r="H118" s="70">
        <f t="shared" si="1"/>
        <v>0</v>
      </c>
    </row>
    <row r="119" spans="1:8" ht="18.75">
      <c r="A119" t="str">
        <f>'Оценка риска'!C1323</f>
        <v>Обеспечения прозрачности и гласности деятельности</v>
      </c>
      <c r="B119" t="str">
        <f>'Оценка риска'!B1347</f>
        <v>3)     не привлечение представителей общественности в процедуры принятия решений по вопросам, представляющим общественный интерес: распределение бюджетных средств, недвижимости, земельных участков, принятие в эксплуатацию объектов и др.</v>
      </c>
      <c r="C119" t="str">
        <f>'Оценка риска'!D1348</f>
        <v>Нет</v>
      </c>
      <c r="D119">
        <f>'Оценка риска'!F1348</f>
        <v>0</v>
      </c>
      <c r="E119">
        <f>'Оценка риска'!I1348</f>
        <v>0</v>
      </c>
      <c r="F119">
        <f>'Оценка риска'!P1348</f>
        <v>0</v>
      </c>
      <c r="G119">
        <f>'Оценка риска'!S1348</f>
        <v>0</v>
      </c>
      <c r="H119" s="70">
        <f t="shared" si="1"/>
        <v>0</v>
      </c>
    </row>
  </sheetData>
  <autoFilter ref="A4:H4" xr:uid="{00000000-0009-0000-0000-000005000000}">
    <sortState xmlns:xlrd2="http://schemas.microsoft.com/office/spreadsheetml/2017/richdata2" ref="A5:H40">
      <sortCondition descending="1" ref="H4"/>
    </sortState>
  </autoFilter>
  <conditionalFormatting sqref="H5:H119">
    <cfRule type="colorScale" priority="1">
      <colorScale>
        <cfvo type="min"/>
        <cfvo type="num" val="10"/>
        <cfvo type="num" val="25"/>
        <color theme="2"/>
        <color rgb="FFFFEB84"/>
        <color rgb="FFFF0000"/>
      </colorScale>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1000"/>
  <sheetViews>
    <sheetView zoomScale="59" zoomScaleNormal="70" workbookViewId="0">
      <selection activeCell="D22" sqref="D22"/>
    </sheetView>
  </sheetViews>
  <sheetFormatPr defaultColWidth="12.42578125" defaultRowHeight="15" customHeight="1"/>
  <cols>
    <col min="1" max="2" width="9.28515625" style="7" customWidth="1"/>
    <col min="3" max="3" width="47.140625" style="7" customWidth="1"/>
    <col min="4" max="4" width="155.140625" style="7" customWidth="1"/>
    <col min="5" max="5" width="45.5703125" style="7" customWidth="1"/>
    <col min="6" max="6" width="71.7109375" style="7" customWidth="1"/>
    <col min="7" max="26" width="9.28515625" style="7" customWidth="1"/>
    <col min="27" max="16384" width="12.42578125" style="7"/>
  </cols>
  <sheetData>
    <row r="1" spans="2:6" ht="15.75" customHeight="1"/>
    <row r="2" spans="2:6" ht="15.75" customHeight="1"/>
    <row r="3" spans="2:6" ht="42" customHeight="1">
      <c r="B3" s="33" t="s">
        <v>24</v>
      </c>
      <c r="C3" s="34"/>
      <c r="D3" s="35"/>
      <c r="E3" s="7" t="s">
        <v>226</v>
      </c>
    </row>
    <row r="4" spans="2:6" ht="15.75" customHeight="1">
      <c r="B4" s="36"/>
      <c r="C4" s="37"/>
      <c r="D4" s="38"/>
    </row>
    <row r="5" spans="2:6" ht="15.75" customHeight="1">
      <c r="B5" s="8"/>
      <c r="C5" s="8"/>
      <c r="D5" s="8"/>
    </row>
    <row r="6" spans="2:6" ht="39" customHeight="1">
      <c r="B6" s="9" t="s">
        <v>25</v>
      </c>
      <c r="C6" s="9" t="s">
        <v>26</v>
      </c>
      <c r="D6" s="40" t="s">
        <v>27</v>
      </c>
    </row>
    <row r="7" spans="2:6" ht="37.5" customHeight="1">
      <c r="B7" s="100">
        <v>1</v>
      </c>
      <c r="C7" s="100" t="s">
        <v>28</v>
      </c>
      <c r="D7" s="10" t="s">
        <v>29</v>
      </c>
      <c r="E7" s="7" t="str">
        <f>C7</f>
        <v>Правовой пробел – отсутствие правового регулирования того или иного вопроса в правовом акте или внутреннем документе.</v>
      </c>
      <c r="F7" s="7" t="str">
        <f>D7</f>
        <v>1)           отсутствие положений, регламентирующих компетенцию должностного лица и/или объекта анализа, что создает возможность произвольного определения полномочий с целью извлечения незаконной выгоды;</v>
      </c>
    </row>
    <row r="8" spans="2:6" ht="15.75" customHeight="1">
      <c r="B8" s="99"/>
      <c r="C8" s="99"/>
      <c r="D8" s="11" t="s">
        <v>30</v>
      </c>
      <c r="F8" s="7" t="str">
        <f t="shared" ref="F8:F42" si="0">D8</f>
        <v>2)     отсутствует процессуальный порядок, обеспечивающий влияние гражданина или организации на ход проведения административной процедуры;</v>
      </c>
    </row>
    <row r="9" spans="2:6" ht="15.75" customHeight="1">
      <c r="B9" s="99"/>
      <c r="C9" s="99"/>
      <c r="D9" s="11" t="s">
        <v>31</v>
      </c>
      <c r="F9" s="7" t="str">
        <f t="shared" si="0"/>
        <v>3)  отсутствуют сроки проведения административных процедур;</v>
      </c>
    </row>
    <row r="10" spans="2:6" ht="15.75" customHeight="1">
      <c r="B10" s="99"/>
      <c r="C10" s="99"/>
      <c r="D10" s="11" t="s">
        <v>32</v>
      </c>
      <c r="F10" s="7" t="str">
        <f t="shared" si="0"/>
        <v>4)       правовой акт или внутренний документ не устанавливает исчерпывающих оснований и порядка принятия решений должностным лицом объекта анализа;</v>
      </c>
    </row>
    <row r="11" spans="2:6" ht="15.75" customHeight="1">
      <c r="B11" s="99"/>
      <c r="C11" s="99"/>
      <c r="D11" s="11" t="s">
        <v>33</v>
      </c>
      <c r="F11" s="7" t="str">
        <f t="shared" si="0"/>
        <v>5)       отсутствие положений, устанавливающих ответственность за несоблюдение требований, которое приводит к их декларативности характер, и невозможности практического применения.</v>
      </c>
    </row>
    <row r="12" spans="2:6" ht="15.75" customHeight="1">
      <c r="B12" s="98">
        <v>2</v>
      </c>
      <c r="C12" s="100" t="s">
        <v>34</v>
      </c>
      <c r="D12" s="12" t="s">
        <v>35</v>
      </c>
      <c r="E12" s="7" t="str">
        <f>C12</f>
        <v>Коллизия положений правовых актов и внутренних документов – расхождения или противоречия между отдельными правовыми актами, внутренними документами, регулирующими одни и те же либо смежные правоотношения, а также противоречия, возникающие в процессе правоприменительной деятельности и осуществления должностными лицами объекта анализа своих полномочий.
Коллизии могут быть между одноуровневыми нормативными правовыми актами, между актами разных уровней, а также между актами, регулирующими разные сферы общественных отношений.</v>
      </c>
      <c r="F12" s="7" t="str">
        <f t="shared" si="0"/>
        <v>1)    отсутствие установленных законом или внутренним документом правил выбора приоритетной нормы;</v>
      </c>
    </row>
    <row r="13" spans="2:6" ht="15.75" customHeight="1">
      <c r="B13" s="99"/>
      <c r="C13" s="99"/>
      <c r="D13" s="13" t="s">
        <v>36</v>
      </c>
      <c r="F13" s="7" t="str">
        <f t="shared" si="0"/>
        <v>2)     ответственность за выбор приоритетной нормы возлагается на должностное лицо объекта анализа;</v>
      </c>
    </row>
    <row r="14" spans="2:6" ht="259.89999999999998" customHeight="1">
      <c r="B14" s="101"/>
      <c r="C14" s="101"/>
      <c r="D14" s="14" t="s">
        <v>37</v>
      </c>
      <c r="F14" s="7" t="str">
        <f t="shared" si="0"/>
        <v>3)   возможность уйти от юридической ответственности, которая строго формализована.</v>
      </c>
    </row>
    <row r="15" spans="2:6" ht="15.75" customHeight="1">
      <c r="B15" s="98">
        <v>3</v>
      </c>
      <c r="C15" s="100" t="s">
        <v>38</v>
      </c>
      <c r="D15" s="11" t="s">
        <v>39</v>
      </c>
      <c r="E15" s="7" t="str">
        <f>C15</f>
        <v>Юридико-лингвистическая неопределенность – применение недостаточно точно описанных терминов, понятий, словосочетаний или формулировок смыслового (содержательного) характера, вызванных несоблюдением логических и лингвистических правил юридической техники.</v>
      </c>
      <c r="F15" s="7" t="str">
        <f t="shared" si="0"/>
        <v>1)   формулировка, содержащаяся в положении, которая имеет неясный или двоякий смысл и таким образом, допускает неправомерные толкования;</v>
      </c>
    </row>
    <row r="16" spans="2:6" ht="15.75" customHeight="1">
      <c r="B16" s="99"/>
      <c r="C16" s="99"/>
      <c r="D16" s="11" t="s">
        <v>40</v>
      </c>
      <c r="F16" s="7" t="str">
        <f t="shared" si="0"/>
        <v>2)  обозначение одних и тех же явлений различными терминами;</v>
      </c>
    </row>
    <row r="17" spans="2:6" ht="15.75" customHeight="1">
      <c r="B17" s="99"/>
      <c r="C17" s="99"/>
      <c r="D17" s="11" t="s">
        <v>41</v>
      </c>
      <c r="F17" s="7" t="str">
        <f t="shared" si="0"/>
        <v>3)       использование терминов, неиспользуемых законодательством, которые прямо не определены/разъяснены в тексте проекта и которые не имеют широкое, распространенное использование, которое придавало бы им единый и единообразный смысл.</v>
      </c>
    </row>
    <row r="18" spans="2:6" ht="15.75" customHeight="1">
      <c r="B18" s="98">
        <v>4</v>
      </c>
      <c r="C18" s="100" t="s">
        <v>42</v>
      </c>
      <c r="D18" s="10" t="s">
        <v>43</v>
      </c>
      <c r="E18" s="7" t="str">
        <f>C18</f>
        <v>Широта дискреционных полномочий - полномочие должностного лица и/или объекта анализа, из содержания которого невозможно определить пределы этого полномочия.</v>
      </c>
      <c r="F18" s="7" t="str">
        <f t="shared" si="0"/>
        <v>1) отсутствие или неопределенность оснований для принятия должностными лицами решений или выполнения иных административных процедур;</v>
      </c>
    </row>
    <row r="19" spans="2:6" ht="15.75" customHeight="1">
      <c r="B19" s="99"/>
      <c r="C19" s="99"/>
      <c r="D19" s="11" t="s">
        <v>44</v>
      </c>
      <c r="F19" s="7" t="str">
        <f t="shared" si="0"/>
        <v>2) возможность должностного лица и/или объекта анализа принять несколько видов решений либо отказаться от принятия решения;</v>
      </c>
    </row>
    <row r="20" spans="2:6" ht="15.75" customHeight="1">
      <c r="B20" s="99"/>
      <c r="C20" s="99"/>
      <c r="D20" s="11" t="s">
        <v>45</v>
      </c>
      <c r="F20" s="7" t="str">
        <f t="shared" si="0"/>
        <v>3) отсутствие обязанности мотивировать принимаемое управленческое решение;</v>
      </c>
    </row>
    <row r="21" spans="2:6" ht="15.75" customHeight="1">
      <c r="B21" s="99"/>
      <c r="C21" s="99"/>
      <c r="D21" s="11" t="s">
        <v>46</v>
      </c>
      <c r="F21" s="7" t="str">
        <f t="shared" si="0"/>
        <v>4) отсутствие определенных сроков принятия решения, их широкий диапазон либо отсутствие такого срока;</v>
      </c>
    </row>
    <row r="22" spans="2:6" ht="15.75" customHeight="1">
      <c r="B22" s="99"/>
      <c r="C22" s="99"/>
      <c r="D22" s="11" t="s">
        <v>47</v>
      </c>
      <c r="F22" s="7" t="str">
        <f t="shared" si="0"/>
        <v>5) возможность должностного лица и/или объекта анализа продлить или сократить установленный срок без мотивированных оснований;</v>
      </c>
    </row>
    <row r="23" spans="2:6" ht="15.75" customHeight="1">
      <c r="B23" s="99"/>
      <c r="C23" s="99"/>
      <c r="D23" s="11" t="s">
        <v>48</v>
      </c>
      <c r="F23" s="7" t="str">
        <f t="shared" si="0"/>
        <v>6) возможность должностного лица и/или объекта анализа по своему усмотрению инициировать возникновение правоотношений с физическими и юридическими лицами, их изменение или прекращение без соответствующей мотивировки;</v>
      </c>
    </row>
    <row r="24" spans="2:6" ht="15.75" customHeight="1">
      <c r="B24" s="99"/>
      <c r="C24" s="99"/>
      <c r="D24" s="11" t="s">
        <v>49</v>
      </c>
      <c r="F24" s="7" t="str">
        <f t="shared" si="0"/>
        <v>7) дублирование полномочий должностных лиц и/или объектов анализа;</v>
      </c>
    </row>
    <row r="25" spans="2:6" ht="15.75" customHeight="1">
      <c r="B25" s="99"/>
      <c r="C25" s="99"/>
      <c r="D25" s="11" t="s">
        <v>50</v>
      </c>
      <c r="F25" s="7" t="str">
        <f t="shared" si="0"/>
        <v>8) возможность определения вида и размера ответственности за неисполнение законодательства по своему усмотрению;</v>
      </c>
    </row>
    <row r="26" spans="2:6" ht="15.75" customHeight="1">
      <c r="B26" s="99"/>
      <c r="C26" s="99"/>
      <c r="D26" s="11" t="s">
        <v>51</v>
      </c>
      <c r="F26" s="7" t="str">
        <f t="shared" si="0"/>
        <v>9) возможность	должностного	лица	и/или	объекта	запрашивать дополнительные документы, не предусмотренные в перечне для принятия решения в рамках компетенции (к примеру, оказания государственных услуг)</v>
      </c>
    </row>
    <row r="27" spans="2:6" ht="37.15" customHeight="1">
      <c r="B27" s="100">
        <v>5</v>
      </c>
      <c r="C27" s="100" t="s">
        <v>52</v>
      </c>
      <c r="D27" s="15" t="s">
        <v>53</v>
      </c>
      <c r="E27" s="7" t="str">
        <f>C27</f>
        <v>Установление права вместо обязанности должностных лиц - диспозитивное установление возможности совершения должностными лицами действий в отношении граждан и организаций</v>
      </c>
      <c r="F27" s="7" t="str">
        <f t="shared" si="0"/>
        <v>1)  использование формулировок «вправе», «могут»;</v>
      </c>
    </row>
    <row r="28" spans="2:6" ht="43.9" customHeight="1">
      <c r="B28" s="99"/>
      <c r="C28" s="99"/>
      <c r="D28" s="16" t="s">
        <v>54</v>
      </c>
      <c r="F28" s="7" t="str">
        <f t="shared" si="0"/>
        <v>2)   наличие законных оснований для принятия должностными лицами решений по своему усмотрению;</v>
      </c>
    </row>
    <row r="29" spans="2:6" ht="53.45" customHeight="1">
      <c r="B29" s="101"/>
      <c r="C29" s="101"/>
      <c r="D29" s="17" t="s">
        <v>55</v>
      </c>
      <c r="F29" s="7" t="str">
        <f t="shared" si="0"/>
        <v>3)   возможность органа (должностного лица) принять несколько видов решений при наличии одних и тех же оснований.</v>
      </c>
    </row>
    <row r="30" spans="2:6" ht="55.15" customHeight="1">
      <c r="B30" s="100">
        <v>6</v>
      </c>
      <c r="C30" s="100" t="s">
        <v>56</v>
      </c>
      <c r="D30" s="10" t="s">
        <v>57</v>
      </c>
      <c r="E30" s="7" t="str">
        <f>C30</f>
        <v>Завышенные требования к лицу, предъявляемые для реализации принадлежащего ему права – требования, предъявляемые для реализации принадлежащего лицу права, которые превышают степень разумных (необходимых) требований и/или предъявление которых не обосновано нормами законодательства. Как правило, данный коррупционный риск наблюдается при правовом регулировании регистрационных, разрешительных и уведомительных правоотношений, конкурсных процедур, применения к гражданам и организациям санкций и иных мер воздействия, в том числе связанных с ограничением, лишением, приостановлением прав;</v>
      </c>
      <c r="F30" s="7" t="str">
        <f t="shared" si="0"/>
        <v>1)    возложение на физических и юридических лиц дополнительных обязанностей, необоснованных законом, при реализации субъективных прав и свобод;</v>
      </c>
    </row>
    <row r="31" spans="2:6" ht="15.75" customHeight="1">
      <c r="B31" s="99"/>
      <c r="C31" s="99"/>
      <c r="D31" s="11" t="s">
        <v>58</v>
      </c>
      <c r="F31" s="7" t="str">
        <f t="shared" si="0"/>
        <v>2)  установление обременительных запретов и ограничений, соблюдение которых ограничит закрепленные Конституцией и законами Республики Казахстан права и свободы;</v>
      </c>
    </row>
    <row r="32" spans="2:6" ht="24" customHeight="1">
      <c r="B32" s="99"/>
      <c r="C32" s="99"/>
      <c r="D32" s="18" t="s">
        <v>59</v>
      </c>
      <c r="F32" s="7" t="str">
        <f t="shared" si="0"/>
        <v>3)   установление иных требований, ограничивающих права и свободы физических и юридических лиц, и/или предъявление которых не обосновано нормами законодательства;</v>
      </c>
    </row>
    <row r="33" spans="2:7" ht="15.75" customHeight="1">
      <c r="B33" s="101"/>
      <c r="C33" s="101"/>
      <c r="D33" s="19" t="s">
        <v>60</v>
      </c>
      <c r="F33" s="7" t="str">
        <f t="shared" si="0"/>
        <v>4)     установление неопределенных, трудновыполнимых требований к гражданам и организациям.</v>
      </c>
    </row>
    <row r="34" spans="2:7" ht="15.75" customHeight="1">
      <c r="B34" s="100">
        <v>7</v>
      </c>
      <c r="C34" s="100" t="s">
        <v>61</v>
      </c>
      <c r="D34" s="10" t="s">
        <v>62</v>
      </c>
      <c r="E34" s="7" t="str">
        <f>C34</f>
        <v>Наличие излишних административных барьеров – установление требований, выполнение которых необходимо для реализации физическими и юридическими лицами своих прав, из которых вытекают полномочия должностных лиц отказать в реализации права, приостановить или ликвидировать деятельность, либо привлечь к ответственности.</v>
      </c>
      <c r="F34" s="7" t="str">
        <f t="shared" si="0"/>
        <v>1)      возложение на физических и юридических лиц обязанности представлять документы, информацию и другие данные, истребование которых нецелесообразно в силу наличия указанных сведений у объекта анализа либо данные сведения объект анализа уполномочен истребовать из необходимых источников самостоятельно;</v>
      </c>
    </row>
    <row r="35" spans="2:7" ht="15.75" customHeight="1">
      <c r="B35" s="99"/>
      <c r="C35" s="99"/>
      <c r="D35" s="11" t="s">
        <v>63</v>
      </c>
      <c r="F35" s="7" t="str">
        <f t="shared" si="0"/>
        <v>2)        обязанность соответствовать признакам (профессиональным, имущественным, социальным), наделение которых не соответствует приобретаемому праву;</v>
      </c>
    </row>
    <row r="36" spans="2:7" ht="15.75" customHeight="1">
      <c r="B36" s="99"/>
      <c r="C36" s="99"/>
      <c r="D36" s="11" t="s">
        <v>64</v>
      </c>
      <c r="F36" s="7" t="str">
        <f t="shared" si="0"/>
        <v>3)      длительные сроки предоставления государственных услуг при наличии возможности их незамедлительного предоставления (например, если в объекте анализа используются автоматизированные информационные системы);</v>
      </c>
    </row>
    <row r="37" spans="2:7" ht="15.75" customHeight="1">
      <c r="B37" s="99"/>
      <c r="C37" s="99"/>
      <c r="D37" s="11" t="s">
        <v>65</v>
      </c>
      <c r="F37" s="7" t="str">
        <f t="shared" si="0"/>
        <v>4)      возложение на граждан обязанности нотариально заверять и апостилировать в других государственных органах документы при возможности сличить их оригиналы и копии в государственном органе, куда они обратились, если такой порядок не предусмотрен международными актами либо законодательством другого государства, в которое указанные документы предполагается препроводить;</v>
      </c>
    </row>
    <row r="38" spans="2:7" ht="91.9" customHeight="1">
      <c r="B38" s="101"/>
      <c r="C38" s="101"/>
      <c r="D38" s="19" t="s">
        <v>66</v>
      </c>
      <c r="E38" s="20"/>
      <c r="F38" s="7" t="str">
        <f t="shared" si="0"/>
        <v>5)    несмотря на соответствие гражданина, претендующего на занятие определенным видом деятельности, нормативно установленным квалификационным требованиям	(наличие	соответствующих профессионального опыта, квалификации, трудового стажа и др.) установление необходимости прохождения ими экзаменов, тестирования, собеседования и т.п.</v>
      </c>
      <c r="G38" s="20"/>
    </row>
    <row r="39" spans="2:7" ht="15.75" customHeight="1">
      <c r="B39" s="100">
        <v>8</v>
      </c>
      <c r="C39" s="100" t="s">
        <v>67</v>
      </c>
      <c r="D39" s="10" t="s">
        <v>68</v>
      </c>
      <c r="E39" s="7" t="str">
        <f>C39</f>
        <v>Ненадлежащее определение функций, обязанностей, прав и ответственности</v>
      </c>
      <c r="F39" s="7" t="str">
        <f t="shared" si="0"/>
        <v>1)    невозможность установления из содержания правового акта или внутреннего документа ответственного за принятие решение должностного лица;</v>
      </c>
    </row>
    <row r="40" spans="2:7" ht="15.75" customHeight="1">
      <c r="B40" s="99"/>
      <c r="C40" s="99"/>
      <c r="D40" s="11" t="s">
        <v>69</v>
      </c>
      <c r="F40" s="7" t="str">
        <f t="shared" si="0"/>
        <v>2)    отсутствуют ограничения и запреты, позволяющие не допустить возникновение коррупционного правонарушения (например, запрет передавать принятие решения другому должностному лицу, разглашать ставшие известными сведения и т.п.);</v>
      </c>
    </row>
    <row r="41" spans="2:7" ht="15.75" customHeight="1">
      <c r="B41" s="99"/>
      <c r="C41" s="99"/>
      <c r="D41" s="11" t="s">
        <v>70</v>
      </c>
      <c r="F41" s="7" t="str">
        <f t="shared" si="0"/>
        <v>3)   не установлена персональная ответственность за неисполнение или ненадлежащее исполнение должностных обязанностей;</v>
      </c>
    </row>
    <row r="42" spans="2:7" ht="15.75" customHeight="1">
      <c r="B42" s="101"/>
      <c r="C42" s="101"/>
      <c r="D42" s="19" t="s">
        <v>71</v>
      </c>
      <c r="F42" s="7" t="str">
        <f t="shared" si="0"/>
        <v>4)   не определена процедура контроля за исполнением должностными лицами обязанностей и полномочий.</v>
      </c>
    </row>
    <row r="43" spans="2:7" ht="15.75" customHeight="1">
      <c r="D43" s="20"/>
    </row>
    <row r="44" spans="2:7" ht="15.75" customHeight="1"/>
    <row r="45" spans="2:7" ht="15.75" customHeight="1"/>
    <row r="46" spans="2:7" ht="15.75" customHeight="1"/>
    <row r="47" spans="2:7" ht="15.75" customHeight="1"/>
    <row r="48" spans="2:7"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
    <mergeCell ref="B34:B38"/>
    <mergeCell ref="C34:C38"/>
    <mergeCell ref="B39:B42"/>
    <mergeCell ref="C39:C42"/>
    <mergeCell ref="B18:B26"/>
    <mergeCell ref="C18:C26"/>
    <mergeCell ref="B27:B29"/>
    <mergeCell ref="C27:C29"/>
    <mergeCell ref="B30:B33"/>
    <mergeCell ref="C30:C33"/>
    <mergeCell ref="B15:B17"/>
    <mergeCell ref="C15:C17"/>
    <mergeCell ref="B7:B11"/>
    <mergeCell ref="C7:C11"/>
    <mergeCell ref="B12:B14"/>
    <mergeCell ref="C12:C14"/>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L999"/>
  <sheetViews>
    <sheetView topLeftCell="A43" zoomScale="70" zoomScaleNormal="70" workbookViewId="0">
      <selection activeCell="D59" sqref="D59"/>
    </sheetView>
  </sheetViews>
  <sheetFormatPr defaultColWidth="12.42578125" defaultRowHeight="15" customHeight="1"/>
  <cols>
    <col min="1" max="2" width="9.28515625" style="7" customWidth="1"/>
    <col min="3" max="3" width="50.7109375" style="7" customWidth="1"/>
    <col min="4" max="4" width="155.140625" style="7" customWidth="1"/>
    <col min="5" max="5" width="45.5703125" style="7" customWidth="1"/>
    <col min="6" max="6" width="124.5703125" style="7" customWidth="1"/>
    <col min="7" max="26" width="9.28515625" style="7" customWidth="1"/>
    <col min="27" max="16384" width="12.42578125" style="7"/>
  </cols>
  <sheetData>
    <row r="1" spans="2:6" ht="15.75" customHeight="1">
      <c r="D1" s="21"/>
    </row>
    <row r="2" spans="2:6" ht="15.75" customHeight="1">
      <c r="D2" s="21"/>
    </row>
    <row r="3" spans="2:6" ht="15.75" customHeight="1">
      <c r="D3" s="21"/>
    </row>
    <row r="4" spans="2:6" ht="15.75" customHeight="1">
      <c r="D4" s="21"/>
    </row>
    <row r="5" spans="2:6" ht="15.75" customHeight="1">
      <c r="D5" s="21"/>
    </row>
    <row r="6" spans="2:6" ht="15.75" customHeight="1">
      <c r="D6" s="21"/>
    </row>
    <row r="7" spans="2:6" ht="15.75" customHeight="1">
      <c r="B7" s="102" t="s">
        <v>72</v>
      </c>
      <c r="C7" s="103"/>
      <c r="D7" s="104"/>
      <c r="E7" s="7" t="str">
        <f>B7</f>
        <v>НАПРАВЛЕНИЕ: Организационно-управленческая деятельность</v>
      </c>
    </row>
    <row r="8" spans="2:6" ht="15.75" customHeight="1">
      <c r="B8" s="105"/>
      <c r="C8" s="106"/>
      <c r="D8" s="107"/>
    </row>
    <row r="9" spans="2:6" ht="15.75" customHeight="1">
      <c r="D9" s="21"/>
    </row>
    <row r="10" spans="2:6" ht="52.15" customHeight="1">
      <c r="B10" s="9" t="s">
        <v>25</v>
      </c>
      <c r="C10" s="9" t="s">
        <v>26</v>
      </c>
      <c r="D10" s="22" t="s">
        <v>27</v>
      </c>
    </row>
    <row r="11" spans="2:6" ht="15.75" customHeight="1">
      <c r="B11" s="100">
        <v>1</v>
      </c>
      <c r="C11" s="98" t="s">
        <v>73</v>
      </c>
      <c r="D11" s="10" t="s">
        <v>74</v>
      </c>
      <c r="E11" s="7" t="str">
        <f>C11</f>
        <v xml:space="preserve">Управление персоналом </v>
      </c>
      <c r="F11" s="7" t="str">
        <f>D11</f>
        <v>1)     неурегулированность вопросов порядка отбора и назначения на должность;</v>
      </c>
    </row>
    <row r="12" spans="2:6" ht="15.75" customHeight="1">
      <c r="B12" s="99"/>
      <c r="C12" s="99"/>
      <c r="D12" s="11" t="s">
        <v>75</v>
      </c>
      <c r="F12" s="7" t="str">
        <f t="shared" ref="F12:F74" si="0">D12</f>
        <v>2)     назначение на должность без проведения конкурсного отбора;</v>
      </c>
    </row>
    <row r="13" spans="2:6" ht="15.75" customHeight="1">
      <c r="B13" s="99"/>
      <c r="C13" s="99"/>
      <c r="D13" s="11" t="s">
        <v>76</v>
      </c>
      <c r="F13" s="7" t="str">
        <f t="shared" si="0"/>
        <v>3)     формальное проведение конкурсного отбора, принятие на работу лиц, не соответствующих квалификационным требованиям;</v>
      </c>
    </row>
    <row r="14" spans="2:6" ht="15.75" customHeight="1">
      <c r="B14" s="99"/>
      <c r="C14" s="99"/>
      <c r="D14" s="11" t="s">
        <v>77</v>
      </c>
      <c r="F14" s="7" t="str">
        <f t="shared" si="0"/>
        <v>4)     не размещение, несвоевременное и/или неполное размещение информации о наличии вакансии, квалификационных требований, перечне необходимых документов, лицах, допущенных к различным этапам отбора;</v>
      </c>
    </row>
    <row r="15" spans="2:6" ht="15.75" customHeight="1">
      <c r="B15" s="99"/>
      <c r="C15" s="99"/>
      <c r="D15" s="11" t="s">
        <v>78</v>
      </c>
      <c r="F15" s="7" t="str">
        <f t="shared" si="0"/>
        <v>5)     отсутствие сроков проведения этапов отбора (размещение объявления о вакансии, прием документов, собеседования, тестирования итд);</v>
      </c>
    </row>
    <row r="16" spans="2:6" ht="15.75" customHeight="1">
      <c r="B16" s="99"/>
      <c r="C16" s="99"/>
      <c r="D16" s="11" t="s">
        <v>79</v>
      </c>
      <c r="F16" s="7" t="str">
        <f t="shared" si="0"/>
        <v>6)     отсутствие механизма формирования и защиты вопросов для проведения собеседования и тестирования;</v>
      </c>
    </row>
    <row r="17" spans="2:6" ht="15.75" customHeight="1">
      <c r="B17" s="99"/>
      <c r="C17" s="99"/>
      <c r="D17" s="11" t="s">
        <v>80</v>
      </c>
      <c r="F17" s="7" t="str">
        <f t="shared" si="0"/>
        <v>7)     создание неравных условий для кандидатов;</v>
      </c>
    </row>
    <row r="18" spans="2:6" ht="15.75" customHeight="1">
      <c r="B18" s="99"/>
      <c r="C18" s="99"/>
      <c r="D18" s="11" t="s">
        <v>81</v>
      </c>
      <c r="F18" s="7" t="str">
        <f t="shared" si="0"/>
        <v>8)     не обеспечение мер по урегулированию конфликта интересов у лиц, принимающих решение о приеме кандидатов на работу;</v>
      </c>
    </row>
    <row r="19" spans="2:6" ht="15.75" customHeight="1">
      <c r="B19" s="99"/>
      <c r="C19" s="99"/>
      <c r="D19" s="11" t="s">
        <v>82</v>
      </c>
      <c r="F19" s="7" t="str">
        <f t="shared" si="0"/>
        <v>9)     повышение работников в должности, перевод на иные должности без проведения конкурсного отбора;</v>
      </c>
    </row>
    <row r="20" spans="2:6" ht="15.75" customHeight="1">
      <c r="B20" s="99"/>
      <c r="C20" s="99"/>
      <c r="D20" s="11" t="s">
        <v>83</v>
      </c>
      <c r="F20" s="7" t="str">
        <f t="shared" si="0"/>
        <v>10)  закрытость информации о заработных платах, поощрениях работников объекта анализа;</v>
      </c>
    </row>
    <row r="21" spans="2:6" ht="15.75" customHeight="1">
      <c r="B21" s="99"/>
      <c r="C21" s="99"/>
      <c r="D21" s="11" t="s">
        <v>84</v>
      </c>
      <c r="F21" s="7" t="str">
        <f t="shared" si="0"/>
        <v>11)  поощрение работников при наличии не снятых дисциплинарных взысканий;</v>
      </c>
    </row>
    <row r="22" spans="2:6" ht="15.75" customHeight="1">
      <c r="B22" s="99"/>
      <c r="C22" s="99"/>
      <c r="D22" s="11" t="s">
        <v>85</v>
      </c>
      <c r="F22" s="7" t="str">
        <f t="shared" si="0"/>
        <v>12)  большой удельный вес досрочно снятых дисциплинарных взысканий;</v>
      </c>
    </row>
    <row r="23" spans="2:6" ht="15.75" customHeight="1">
      <c r="B23" s="99"/>
      <c r="C23" s="99"/>
      <c r="D23" s="11" t="s">
        <v>86</v>
      </c>
      <c r="F23" s="7" t="str">
        <f t="shared" si="0"/>
        <v>13)  поощрение работников на усмотрение должностных лиц объекта анализа вне зависимости от результатов работы;</v>
      </c>
    </row>
    <row r="24" spans="2:6" ht="15.75" customHeight="1">
      <c r="B24" s="99"/>
      <c r="C24" s="99"/>
      <c r="D24" s="11" t="s">
        <v>87</v>
      </c>
      <c r="F24" s="7" t="str">
        <f t="shared" si="0"/>
        <v>14)  снятие дисциплинарных взысканий в чрезмерно короткие сроки;</v>
      </c>
    </row>
    <row r="25" spans="2:6" ht="15.75" customHeight="1">
      <c r="B25" s="101"/>
      <c r="C25" s="101"/>
      <c r="D25" s="19" t="s">
        <v>88</v>
      </c>
      <c r="F25" s="7" t="str">
        <f t="shared" si="0"/>
        <v>15)  не применение мер дисциплинарного характера к лицам, совершившим или допустившим нарушения законодательства, нарушения или ограничения прав физических или юридических лиц и др.</v>
      </c>
    </row>
    <row r="26" spans="2:6" ht="15.75" customHeight="1">
      <c r="B26" s="98">
        <v>2</v>
      </c>
      <c r="C26" s="108" t="s">
        <v>89</v>
      </c>
      <c r="D26" s="10" t="s">
        <v>90</v>
      </c>
      <c r="E26" s="7" t="str">
        <f>C26</f>
        <v xml:space="preserve">Урегулирование конфликта интересов </v>
      </c>
      <c r="F26" s="7" t="str">
        <f t="shared" si="0"/>
        <v>1)     отсутствие документа (политики), регулирующего процедуры по урегулированию конфликта интересов;</v>
      </c>
    </row>
    <row r="27" spans="2:6" ht="15.75" customHeight="1">
      <c r="B27" s="99"/>
      <c r="C27" s="109"/>
      <c r="D27" s="11" t="s">
        <v>91</v>
      </c>
      <c r="F27" s="7" t="str">
        <f t="shared" si="0"/>
        <v>2)     отсутствие лица, на которое возложены функции по мониторингу и регулированию конфликта интересов;</v>
      </c>
    </row>
    <row r="28" spans="2:6" ht="15.75" customHeight="1">
      <c r="B28" s="99"/>
      <c r="C28" s="109"/>
      <c r="D28" s="11" t="s">
        <v>92</v>
      </c>
      <c r="F28" s="7" t="str">
        <f t="shared" si="0"/>
        <v>3)     непринятие мер по мониторингу конфликта интересов и его урегулированию;</v>
      </c>
    </row>
    <row r="29" spans="2:6" ht="15.75" customHeight="1">
      <c r="B29" s="99"/>
      <c r="C29" s="109"/>
      <c r="D29" s="11" t="s">
        <v>93</v>
      </c>
      <c r="F29" s="7" t="str">
        <f t="shared" si="0"/>
        <v>4)     наличие противоречий между административными регламентами, должностными инструкциями с одной стороны и плановыми показателями - с другой стороны;</v>
      </c>
    </row>
    <row r="30" spans="2:6" ht="15.75" customHeight="1">
      <c r="B30" s="99"/>
      <c r="C30" s="109"/>
      <c r="D30" s="11" t="s">
        <v>94</v>
      </c>
      <c r="F30" s="7" t="str">
        <f t="shared" si="0"/>
        <v>5)     наличие противоречий между регулятивными и контрольными функциями;</v>
      </c>
    </row>
    <row r="31" spans="2:6" ht="15.75" customHeight="1">
      <c r="B31" s="99"/>
      <c r="C31" s="109"/>
      <c r="D31" s="11" t="s">
        <v>95</v>
      </c>
      <c r="F31" s="7" t="str">
        <f t="shared" si="0"/>
        <v>6)     факты конфликта интересов у работников объекта анализа при выполнении ими должностных функций;</v>
      </c>
    </row>
    <row r="32" spans="2:6" ht="15.75" customHeight="1">
      <c r="B32" s="101"/>
      <c r="C32" s="107"/>
      <c r="D32" s="19" t="s">
        <v>96</v>
      </c>
      <c r="F32" s="7" t="str">
        <f t="shared" si="0"/>
        <v>7)     отсутствие требований по урегулированию конфликта интересов в документах, регулирующих деятельность коллегиальных органов.</v>
      </c>
    </row>
    <row r="33" spans="2:9" ht="15.75" customHeight="1">
      <c r="B33" s="100">
        <v>3</v>
      </c>
      <c r="C33" s="100" t="s">
        <v>97</v>
      </c>
      <c r="D33" s="10" t="s">
        <v>98</v>
      </c>
      <c r="E33" s="7" t="str">
        <f>C33</f>
        <v xml:space="preserve">Оказание государственных услуг </v>
      </c>
      <c r="F33" s="7" t="str">
        <f t="shared" si="0"/>
        <v>1)     несоответствие фактических процессов оказания государственных услуг установленным требованиям, в том числе системные факты нарушения сроков оказания услуг, истребования не предусмотренных правовыми актами документов, факты нарушения порядка процедур оказания услуг;</v>
      </c>
    </row>
    <row r="34" spans="2:9" ht="15.75" customHeight="1">
      <c r="B34" s="99"/>
      <c r="C34" s="99"/>
      <c r="D34" s="11" t="s">
        <v>99</v>
      </c>
      <c r="F34" s="7" t="str">
        <f t="shared" si="0"/>
        <v>2)     противоречия требований, предусмотренных в правилах оказания государственной услуги нормам вышестоящих нормативных правовых актов;</v>
      </c>
    </row>
    <row r="35" spans="2:9" ht="15.75" customHeight="1">
      <c r="B35" s="99"/>
      <c r="C35" s="99"/>
      <c r="D35" s="11" t="s">
        <v>100</v>
      </c>
      <c r="F35" s="7" t="str">
        <f t="shared" si="0"/>
        <v>3)     ненадлежащая работа информационных систем, используемых при оказании государственных услуг, приводящая к нарушению установленного порядка;</v>
      </c>
    </row>
    <row r="36" spans="2:9" ht="15.75" customHeight="1">
      <c r="B36" s="99"/>
      <c r="C36" s="99"/>
      <c r="D36" s="11" t="s">
        <v>101</v>
      </c>
      <c r="F36" s="7" t="str">
        <f t="shared" si="0"/>
        <v>4)     возможность «ручной» корректировки процессов оказания государственной услуги при использовании информационных систем;</v>
      </c>
    </row>
    <row r="37" spans="2:9" ht="15.75" customHeight="1">
      <c r="B37" s="99"/>
      <c r="C37" s="99"/>
      <c r="D37" s="11" t="s">
        <v>102</v>
      </c>
      <c r="F37" s="7" t="str">
        <f t="shared" si="0"/>
        <v>5)     прием документов и выдача результатов оказания государственных услуг непосредственно через услугодателя;</v>
      </c>
    </row>
    <row r="38" spans="2:9" ht="15.75" customHeight="1">
      <c r="B38" s="99"/>
      <c r="C38" s="99"/>
      <c r="D38" s="11" t="s">
        <v>103</v>
      </c>
      <c r="F38" s="7" t="str">
        <f t="shared" si="0"/>
        <v>6)     постановка на утрату правил по оказанию государственных услуг без утверждения нового правового акта;</v>
      </c>
    </row>
    <row r="39" spans="2:9" ht="15.75" customHeight="1">
      <c r="B39" s="99"/>
      <c r="C39" s="99"/>
      <c r="D39" s="11" t="s">
        <v>104</v>
      </c>
      <c r="F39" s="7" t="str">
        <f t="shared" si="0"/>
        <v>7)     чрезмерно длительное принятие правового акта, регулирующего оказание государственной услуги;</v>
      </c>
    </row>
    <row r="40" spans="2:9" ht="15.75" customHeight="1">
      <c r="B40" s="101"/>
      <c r="C40" s="101"/>
      <c r="D40" s="19" t="s">
        <v>105</v>
      </c>
      <c r="F40" s="7" t="str">
        <f t="shared" si="0"/>
        <v>8)     оказание «скрытых» государственных услуг, выдача разрешительных документов или согласований в порядке, установленном Законом «О порядке рассмотрения обращений физических и юридических лиц».</v>
      </c>
    </row>
    <row r="41" spans="2:9" ht="84.75" customHeight="1">
      <c r="B41" s="98">
        <v>4</v>
      </c>
      <c r="C41" s="100" t="s">
        <v>106</v>
      </c>
      <c r="D41" s="10" t="s">
        <v>107</v>
      </c>
      <c r="E41" s="7" t="str">
        <f>C41</f>
        <v>Реализация разрешительных функций включает в себя выдачу разрешительных документов, проведение экспертиз, наделение правом, регистрацию, согласование, не включенные в Реестр государственных услуг</v>
      </c>
      <c r="F41" s="7" t="str">
        <f t="shared" si="0"/>
        <v>1)  отсутствие или частичное регулирование порядка реализации разрешительных функций (необходимые документы, форма оказания, сроки, результат, основания отказа и др.);</v>
      </c>
    </row>
    <row r="42" spans="2:9" ht="15.75" customHeight="1">
      <c r="B42" s="99"/>
      <c r="C42" s="99"/>
      <c r="D42" s="11" t="s">
        <v>108</v>
      </c>
      <c r="F42" s="7" t="str">
        <f t="shared" si="0"/>
        <v>2)  несоответствие фактических процедур реализации разрешительных функций установленным правовыми актами требованиям;</v>
      </c>
    </row>
    <row r="43" spans="2:9" ht="15.75" customHeight="1">
      <c r="B43" s="99"/>
      <c r="C43" s="99"/>
      <c r="D43" s="11" t="s">
        <v>109</v>
      </c>
      <c r="F43" s="7" t="str">
        <f t="shared" si="0"/>
        <v>3)  ненадлежащая работа информационных систем, используемых при реализации разрешительных функций, приводящая к нарушению установленного порядка;</v>
      </c>
    </row>
    <row r="44" spans="2:9" ht="15.75" customHeight="1">
      <c r="B44" s="99"/>
      <c r="C44" s="99"/>
      <c r="D44" s="11" t="s">
        <v>110</v>
      </c>
      <c r="F44" s="7" t="str">
        <f t="shared" si="0"/>
        <v>4)  возможность «ручной» корректировки процессов разрешительных функций при использовании информационных систем;</v>
      </c>
    </row>
    <row r="45" spans="2:9" ht="15.75" customHeight="1">
      <c r="B45" s="101"/>
      <c r="C45" s="101"/>
      <c r="D45" s="19" t="s">
        <v>111</v>
      </c>
      <c r="F45" s="7" t="str">
        <f t="shared" si="0"/>
        <v>5)  личный контакт с физическими и юридическими лицами.</v>
      </c>
    </row>
    <row r="46" spans="2:9" ht="15.75" customHeight="1">
      <c r="B46" s="98">
        <v>5</v>
      </c>
      <c r="C46" s="98" t="s">
        <v>112</v>
      </c>
      <c r="D46" s="10" t="s">
        <v>113</v>
      </c>
      <c r="E46" s="7" t="str">
        <f>C46</f>
        <v>Реализация контрольно-ревизионных функций</v>
      </c>
      <c r="F46" s="7" t="str">
        <f t="shared" si="0"/>
        <v>1)	системные	факты	нарушения	сроков	проведения	контрольных мероприятий;</v>
      </c>
      <c r="G46" s="20"/>
      <c r="H46" s="20"/>
      <c r="I46" s="20"/>
    </row>
    <row r="47" spans="2:9" ht="15.75" customHeight="1">
      <c r="B47" s="99"/>
      <c r="C47" s="99"/>
      <c r="D47" s="11" t="s">
        <v>114</v>
      </c>
      <c r="F47" s="7" t="str">
        <f t="shared" si="0"/>
        <v>2)     системные факты истребования документов, перечень которых не предусмотрен правовыми актами;</v>
      </c>
    </row>
    <row r="48" spans="2:9" ht="15.75" customHeight="1">
      <c r="B48" s="99"/>
      <c r="C48" s="99"/>
      <c r="D48" s="11" t="s">
        <v>115</v>
      </c>
      <c r="F48" s="7" t="str">
        <f t="shared" si="0"/>
        <v>3)     системные факты нарушения процедур проведения контрольных мероприятий;</v>
      </c>
    </row>
    <row r="49" spans="2:6" ht="15.75" customHeight="1">
      <c r="B49" s="99"/>
      <c r="C49" s="99"/>
      <c r="D49" s="11" t="s">
        <v>116</v>
      </c>
      <c r="F49" s="7" t="str">
        <f t="shared" si="0"/>
        <v>4)     ненадлежащая работа информационных систем, используемых при проведении контрольных мероприятий, приводящая к нарушению установленного порядка;</v>
      </c>
    </row>
    <row r="50" spans="2:6" ht="15.75" customHeight="1">
      <c r="B50" s="99"/>
      <c r="C50" s="99"/>
      <c r="D50" s="11" t="s">
        <v>117</v>
      </c>
      <c r="F50" s="7" t="str">
        <f t="shared" si="0"/>
        <v>5)     возможность «ручной» корректировки процессов контрольных мероприятий при использовании информационных систем;</v>
      </c>
    </row>
    <row r="51" spans="2:6" ht="15.75" customHeight="1">
      <c r="B51" s="99"/>
      <c r="C51" s="99"/>
      <c r="D51" s="11" t="s">
        <v>118</v>
      </c>
      <c r="F51" s="7" t="s">
        <v>262</v>
      </c>
    </row>
    <row r="52" spans="2:6" ht="15.75" customHeight="1">
      <c r="B52" s="99"/>
      <c r="C52" s="99"/>
      <c r="D52" s="11" t="s">
        <v>119</v>
      </c>
    </row>
    <row r="53" spans="2:6" ht="15.75" customHeight="1">
      <c r="B53" s="99"/>
      <c r="C53" s="99"/>
      <c r="D53" s="11" t="s">
        <v>120</v>
      </c>
      <c r="F53" s="7" t="str">
        <f t="shared" si="0"/>
        <v>7)     отсутствие системы управления рисками при отборе объектов контроля;</v>
      </c>
    </row>
    <row r="54" spans="2:6" ht="15.75" customHeight="1">
      <c r="B54" s="99"/>
      <c r="C54" s="99"/>
      <c r="D54" s="11" t="s">
        <v>121</v>
      </c>
      <c r="F54" s="7" t="str">
        <f t="shared" si="0"/>
        <v>8)     отсутствие требований по фото и видеофиксации;</v>
      </c>
    </row>
    <row r="55" spans="2:6" ht="15.75" customHeight="1">
      <c r="B55" s="99"/>
      <c r="C55" s="99"/>
      <c r="D55" s="11" t="s">
        <v>122</v>
      </c>
      <c r="F55" s="7" t="str">
        <f t="shared" si="0"/>
        <v>9)     необоснованность требований проверочного листа;</v>
      </c>
    </row>
    <row r="56" spans="2:6" ht="15.75" customHeight="1">
      <c r="B56" s="99"/>
      <c r="C56" s="99"/>
      <c r="D56" s="11" t="s">
        <v>123</v>
      </c>
      <c r="F56" s="7" t="str">
        <f t="shared" si="0"/>
        <v>10)  проведение контрольных мероприятий на основании поручений вышестоящего органа;</v>
      </c>
    </row>
    <row r="57" spans="2:6" ht="15.75" customHeight="1">
      <c r="B57" s="99"/>
      <c r="C57" s="99"/>
      <c r="D57" s="11" t="s">
        <v>124</v>
      </c>
      <c r="F57" s="7" t="str">
        <f t="shared" si="0"/>
        <v>11)  хранение бланков и предписаний в неустановленных местах;</v>
      </c>
    </row>
    <row r="58" spans="2:6" ht="15.75" customHeight="1">
      <c r="B58" s="99"/>
      <c r="C58" s="99"/>
      <c r="D58" s="11" t="s">
        <v>125</v>
      </c>
      <c r="F58" s="7" t="str">
        <f t="shared" si="0"/>
        <v>12)  отсутствие лиц, ответственных за ведение учета бланков и предписаний;</v>
      </c>
    </row>
    <row r="59" spans="2:6" ht="15.75" customHeight="1">
      <c r="B59" s="99"/>
      <c r="C59" s="99"/>
      <c r="D59" s="11" t="s">
        <v>126</v>
      </c>
      <c r="F59" s="7" t="str">
        <f t="shared" si="0"/>
        <v>13)  отсутствие соответствующей регламентации по учету бланков ведомственными актами);</v>
      </c>
    </row>
    <row r="60" spans="2:6" ht="15.75" customHeight="1">
      <c r="B60" s="99"/>
      <c r="C60" s="99"/>
      <c r="D60" s="11" t="s">
        <v>127</v>
      </c>
      <c r="F60" s="7" t="str">
        <f t="shared" si="0"/>
        <v>14)  отсутствие или недостаточность работы по анализу контрольных мероприятий в разрезе регионов, видов нарушений, применяемых санкций;</v>
      </c>
    </row>
    <row r="61" spans="2:6" ht="15.75" customHeight="1">
      <c r="B61" s="99"/>
      <c r="C61" s="99"/>
      <c r="D61" s="11" t="s">
        <v>128</v>
      </c>
      <c r="F61" s="7" t="str">
        <f t="shared" si="0"/>
        <v>15)  отсутствие мер по выявлению проблем на практике и выработке предложений по их устранению;</v>
      </c>
    </row>
    <row r="62" spans="2:6" ht="15.75" customHeight="1">
      <c r="B62" s="99"/>
      <c r="C62" s="99"/>
      <c r="D62" s="11" t="s">
        <v>275</v>
      </c>
      <c r="F62" s="7" t="str">
        <f t="shared" si="0"/>
        <v>16)  отсутствие методологического сопровождения со стороны центрального аппарата государственного органа, субъекта квазигосударственного сектора посредством направления методических рекомендаций, инструкций, указаний, проведения иных разъясняющих и обучающих мероприятий и т.д.;</v>
      </c>
    </row>
    <row r="63" spans="2:6" ht="15.75" customHeight="1">
      <c r="B63" s="99"/>
      <c r="C63" s="99"/>
      <c r="D63" s="11" t="s">
        <v>276</v>
      </c>
      <c r="F63" s="7" t="str">
        <f t="shared" si="0"/>
        <v>17)  отсутствие единообразной практики проведения контрольных мероприятий территориальными департаментами, дочерними и зависимыми организациями;</v>
      </c>
    </row>
    <row r="64" spans="2:6" ht="15.75" customHeight="1">
      <c r="B64" s="101"/>
      <c r="C64" s="101"/>
      <c r="D64" s="19" t="s">
        <v>277</v>
      </c>
      <c r="F64" s="7" t="str">
        <f t="shared" si="0"/>
        <v>18)  факты аффилированности лиц, проводивших контрольные мероприятия с представителями объектов контроля.</v>
      </c>
    </row>
    <row r="65" spans="2:10" ht="33.75" customHeight="1">
      <c r="B65" s="98">
        <v>6</v>
      </c>
      <c r="C65" s="100" t="s">
        <v>129</v>
      </c>
      <c r="D65" s="10" t="s">
        <v>130</v>
      </c>
      <c r="E65" s="7" t="str">
        <f>C65</f>
        <v>Освоение и распределение бюджетных и финансовых средств</v>
      </c>
      <c r="F65" s="7" t="str">
        <f t="shared" si="0"/>
        <v>1)     отсутствие коллегиального органа, утверждающего бюджет или освоение финансовых средств;</v>
      </c>
    </row>
    <row r="66" spans="2:10" ht="15.75" customHeight="1">
      <c r="B66" s="99"/>
      <c r="C66" s="99"/>
      <c r="D66" s="11" t="s">
        <v>131</v>
      </c>
      <c r="F66" s="7" t="str">
        <f t="shared" si="0"/>
        <v>2)     отсутствие документа, регламентирующего деятельность коллегиального органа в том числе положений по урегулированию конфликта интересов, персональной ответственности членов коллегиального органа;</v>
      </c>
    </row>
    <row r="67" spans="2:10" ht="15.75" customHeight="1">
      <c r="B67" s="99"/>
      <c r="C67" s="99"/>
      <c r="D67" s="11" t="s">
        <v>132</v>
      </c>
      <c r="F67" s="7" t="str">
        <f t="shared" si="0"/>
        <v>3)     отсутствие или слабая проработка видов отчетности, механизмов мониторинга, внутреннего и внешнего контроля за процедурами освоения и распределения бюджетных и финансовых средств;</v>
      </c>
    </row>
    <row r="68" spans="2:10" ht="15.75" customHeight="1">
      <c r="B68" s="99"/>
      <c r="C68" s="99"/>
      <c r="D68" s="11" t="s">
        <v>133</v>
      </c>
      <c r="F68" s="7" t="str">
        <f t="shared" si="0"/>
        <v>4)     отсутствие или слабая проработка видов отчетности по освоению бюджетных и финансовых средств;</v>
      </c>
    </row>
    <row r="69" spans="2:10" ht="15.75" customHeight="1">
      <c r="B69" s="99"/>
      <c r="C69" s="99"/>
      <c r="D69" s="11" t="s">
        <v>134</v>
      </c>
      <c r="F69" s="7" t="str">
        <f t="shared" si="0"/>
        <v>5)     отсутствие системы управления рисками;</v>
      </c>
    </row>
    <row r="70" spans="2:10" ht="15.75" customHeight="1">
      <c r="B70" s="99"/>
      <c r="C70" s="99"/>
      <c r="D70" s="11" t="s">
        <v>135</v>
      </c>
      <c r="F70" s="7" t="str">
        <f t="shared" si="0"/>
        <v>6)     отсутствие подразделений, выполняющих функции по внутреннему аудиту, внутреннему контролю при оперировании объектом анализа значительными суммами бюджетных и финансовых средств;</v>
      </c>
    </row>
    <row r="71" spans="2:10" ht="15.75" customHeight="1">
      <c r="B71" s="99"/>
      <c r="C71" s="99"/>
      <c r="D71" s="11" t="s">
        <v>136</v>
      </c>
      <c r="F71" s="7" t="str">
        <f t="shared" si="0"/>
        <v>7)     отсутствие за предыдущие 2 года мероприятий по аудиту, ревизии и иных мер финансового контроля при оперировании объектом анализа значительными суммами бюджетных и финансовых средств;</v>
      </c>
    </row>
    <row r="72" spans="2:10" ht="15.75" customHeight="1">
      <c r="B72" s="99"/>
      <c r="C72" s="99"/>
      <c r="D72" s="11" t="s">
        <v>137</v>
      </c>
      <c r="F72" s="7" t="str">
        <f t="shared" si="0"/>
        <v>8)     непрозрачность расходования бюджетных и финансовых средств, в том числе несоблюдение п.п.9 ст. 6 Закона «О доступе к информации»;</v>
      </c>
    </row>
    <row r="73" spans="2:10" ht="15.75" customHeight="1">
      <c r="B73" s="99"/>
      <c r="C73" s="99"/>
      <c r="D73" s="11" t="s">
        <v>138</v>
      </c>
      <c r="F73" s="7" t="str">
        <f t="shared" si="0"/>
        <v>9)     несоответствие количества и объема закупаемых товаров и услуг их фактической потребности (натуральным нормам);</v>
      </c>
    </row>
    <row r="74" spans="2:10" ht="15.75" customHeight="1">
      <c r="B74" s="99"/>
      <c r="C74" s="99"/>
      <c r="D74" s="11" t="s">
        <v>139</v>
      </c>
      <c r="F74" s="7" t="str">
        <f t="shared" si="0"/>
        <v>10)  необоснованность цены за единицу товара;</v>
      </c>
    </row>
    <row r="75" spans="2:10" ht="15.75" customHeight="1">
      <c r="B75" s="99"/>
      <c r="C75" s="99"/>
      <c r="D75" s="11" t="s">
        <v>140</v>
      </c>
      <c r="F75" s="7" t="str">
        <f t="shared" ref="F75:F125" si="1">D75</f>
        <v>11)  несоответствие запланированной стоимости рыночной стоимости товаров;</v>
      </c>
    </row>
    <row r="76" spans="2:10" ht="31.5" customHeight="1">
      <c r="B76" s="99"/>
      <c r="C76" s="99"/>
      <c r="D76" s="11" t="s">
        <v>141</v>
      </c>
      <c r="E76" s="20"/>
      <c r="F76" s="7" t="str">
        <f t="shared" si="1"/>
        <v>12) 	несвоевременность	размещения	плана	закупок	на	портале государственных закупок</v>
      </c>
      <c r="G76" s="20"/>
      <c r="H76" s="20"/>
      <c r="I76" s="20"/>
    </row>
    <row r="77" spans="2:10" ht="15.75" customHeight="1">
      <c r="B77" s="99"/>
      <c r="C77" s="99"/>
      <c r="D77" s="11" t="s">
        <v>142</v>
      </c>
      <c r="F77" s="7" t="str">
        <f t="shared" si="1"/>
        <v>13)  наличие характеристик в технических спецификациях, относящих закупку к конкурентному поставщику, так называемые «заточки»;</v>
      </c>
    </row>
    <row r="78" spans="2:10" ht="15.75" customHeight="1">
      <c r="B78" s="99"/>
      <c r="C78" s="99"/>
      <c r="D78" s="11" t="s">
        <v>143</v>
      </c>
      <c r="F78" s="7" t="str">
        <f t="shared" si="1"/>
        <v>14)  наличие фактов пересмотра или отмены закупок по результатам камерального контроля со стороны органов государственного аудита;</v>
      </c>
    </row>
    <row r="79" spans="2:10" ht="31.5" customHeight="1">
      <c r="B79" s="99"/>
      <c r="C79" s="99"/>
      <c r="D79" s="11" t="s">
        <v>144</v>
      </c>
      <c r="E79" s="20"/>
      <c r="F79" s="7" t="str">
        <f t="shared" si="1"/>
        <v>15)  наличие фактов	выявления	нарушений	при	проверке	органов государственного аудита и финансового контроля</v>
      </c>
      <c r="G79" s="20"/>
      <c r="H79" s="20"/>
      <c r="I79" s="20"/>
      <c r="J79" s="20"/>
    </row>
    <row r="80" spans="2:10" ht="15.75" customHeight="1">
      <c r="B80" s="99"/>
      <c r="C80" s="99"/>
      <c r="D80" s="11" t="s">
        <v>145</v>
      </c>
      <c r="F80" s="7" t="str">
        <f t="shared" si="1"/>
        <v>16)  своевременность и качество исполнения поставщиком обязательств, вытекающих из договора поставки товара, оказания работ и услуг;</v>
      </c>
    </row>
    <row r="81" spans="2:12" ht="15.75" customHeight="1">
      <c r="B81" s="99"/>
      <c r="C81" s="99"/>
      <c r="D81" s="11" t="s">
        <v>146</v>
      </c>
      <c r="F81" s="7" t="str">
        <f t="shared" si="1"/>
        <v>17)  своевременность и полнота принятия мер реагирования в отношении поставщиков, не надлежаще исполнивших условия договора поставки;</v>
      </c>
    </row>
    <row r="82" spans="2:12" ht="15.75" customHeight="1">
      <c r="B82" s="101"/>
      <c r="C82" s="101"/>
      <c r="D82" s="19" t="s">
        <v>147</v>
      </c>
      <c r="F82" s="7" t="str">
        <f t="shared" si="1"/>
        <v>18)  отсутствие утвержденного документа, регламентирующего порядок размещения временно свободных денежных средств на текущих счетах банков, соответствующих мер мониторинга, контроля и персональной ответственности уполномоченных лиц.</v>
      </c>
    </row>
    <row r="83" spans="2:12" ht="15.75" customHeight="1">
      <c r="B83" s="98">
        <v>7</v>
      </c>
      <c r="C83" s="98" t="s">
        <v>148</v>
      </c>
      <c r="D83" s="10" t="s">
        <v>149</v>
      </c>
      <c r="E83" s="7" t="str">
        <f>C83</f>
        <v xml:space="preserve">Сбор налогов и иных платежей </v>
      </c>
      <c r="F83" s="7" t="str">
        <f t="shared" si="1"/>
        <v>1)     неурегулированность административных процедур, связанных с деятельностью по сбору налогов и иных платежей, и сборов;</v>
      </c>
    </row>
    <row r="84" spans="2:12" ht="15.75" customHeight="1">
      <c r="B84" s="99"/>
      <c r="C84" s="99"/>
      <c r="D84" s="11" t="s">
        <v>150</v>
      </c>
      <c r="F84" s="7" t="str">
        <f t="shared" si="1"/>
        <v>2)     личный контакт представителей объекта анализа и плательщиков налогов и иных платежей;</v>
      </c>
    </row>
    <row r="85" spans="2:12" ht="15.75" customHeight="1">
      <c r="B85" s="99"/>
      <c r="C85" s="99"/>
      <c r="D85" s="11" t="s">
        <v>151</v>
      </c>
      <c r="F85" s="7" t="str">
        <f t="shared" si="1"/>
        <v>3)     сложность процедур исполнения обязательств по оплате налогов и иных платеже;</v>
      </c>
    </row>
    <row r="86" spans="2:12" ht="15.75" customHeight="1">
      <c r="B86" s="99"/>
      <c r="C86" s="99"/>
      <c r="D86" s="11" t="s">
        <v>152</v>
      </c>
      <c r="F86" s="7" t="str">
        <f t="shared" si="1"/>
        <v>4)     ненадлежащая работа информационных систем, используемых при сборе налогов и иных платежей;</v>
      </c>
    </row>
    <row r="87" spans="2:12" ht="15.75" customHeight="1">
      <c r="B87" s="99"/>
      <c r="C87" s="99"/>
      <c r="D87" s="11" t="s">
        <v>153</v>
      </c>
      <c r="F87" s="7" t="str">
        <f t="shared" si="1"/>
        <v>5)     доля начисленных и фактически взысканных налогов, сборов и платежей;</v>
      </c>
    </row>
    <row r="88" spans="2:12" ht="15.75" customHeight="1">
      <c r="B88" s="101"/>
      <c r="C88" s="101"/>
      <c r="D88" s="19" t="s">
        <v>154</v>
      </c>
      <c r="E88" s="20"/>
      <c r="F88" s="7" t="str">
        <f t="shared" si="1"/>
        <v>6)       отсутствие форм	отчетности	и	доступа	к	ней	общества	и неправительственных, общественных организаций</v>
      </c>
      <c r="G88" s="20"/>
      <c r="H88" s="20"/>
      <c r="I88" s="20"/>
      <c r="J88" s="20"/>
      <c r="K88" s="20"/>
      <c r="L88" s="20"/>
    </row>
    <row r="89" spans="2:12" ht="33.75" customHeight="1">
      <c r="B89" s="100">
        <v>8</v>
      </c>
      <c r="C89" s="100" t="s">
        <v>155</v>
      </c>
      <c r="D89" s="10" t="s">
        <v>156</v>
      </c>
      <c r="E89" s="7" t="str">
        <f>C89</f>
        <v>Заключение договоров сфизическими и юридическими лицами</v>
      </c>
      <c r="F89" s="7" t="str">
        <f t="shared" si="1"/>
        <v>1)     отсутствие антикоррупционных оговорок в договорах;</v>
      </c>
    </row>
    <row r="90" spans="2:12" ht="15.75" customHeight="1">
      <c r="B90" s="99"/>
      <c r="C90" s="99"/>
      <c r="D90" s="11" t="s">
        <v>157</v>
      </c>
      <c r="F90" s="7" t="str">
        <f t="shared" si="1"/>
        <v>2)     неоднократное заключение договоров с одними организациями при наличии предложений от иных организаций с аналогичными или более выгодными условиями;</v>
      </c>
    </row>
    <row r="91" spans="2:12" ht="15.75" customHeight="1">
      <c r="B91" s="99"/>
      <c r="C91" s="99"/>
      <c r="D91" s="11" t="s">
        <v>158</v>
      </c>
      <c r="F91" s="7" t="str">
        <f t="shared" si="1"/>
        <v>3)     наличие аффилированных компаний, выполнение контрагентом разнопрофильных и несвойственных ему работ;</v>
      </c>
    </row>
    <row r="92" spans="2:12" ht="15.75" customHeight="1">
      <c r="B92" s="99"/>
      <c r="C92" s="99"/>
      <c r="D92" s="11" t="s">
        <v>159</v>
      </c>
      <c r="F92" s="7" t="str">
        <f t="shared" si="1"/>
        <v>4)     отсутствие либо уменьшенные штрафные санкции к контрагенту;</v>
      </c>
    </row>
    <row r="93" spans="2:12" ht="15.75" customHeight="1">
      <c r="B93" s="99"/>
      <c r="C93" s="99"/>
      <c r="D93" s="11" t="s">
        <v>160</v>
      </c>
      <c r="F93" s="7" t="str">
        <f t="shared" si="1"/>
        <v>5)     неприменение санкций в случае нарушения договорных обязательств;</v>
      </c>
    </row>
    <row r="94" spans="2:12" ht="15.75" customHeight="1">
      <c r="B94" s="99"/>
      <c r="C94" s="99"/>
      <c r="D94" s="11" t="s">
        <v>161</v>
      </c>
      <c r="F94" s="7" t="str">
        <f t="shared" si="1"/>
        <v>6)     значительные корректировки условий на этапе исполнения договора;</v>
      </c>
    </row>
    <row r="95" spans="2:12" ht="15.75" customHeight="1">
      <c r="B95" s="99"/>
      <c r="C95" s="99"/>
      <c r="D95" s="11" t="s">
        <v>162</v>
      </c>
      <c r="F95" s="7" t="str">
        <f t="shared" si="1"/>
        <v>7)     не своевременная подача иска к контрагенту за нарушения договорных обязательств;</v>
      </c>
    </row>
    <row r="96" spans="2:12" ht="15.75" customHeight="1">
      <c r="B96" s="99"/>
      <c r="C96" s="99"/>
      <c r="D96" s="11" t="s">
        <v>163</v>
      </c>
      <c r="F96" s="7" t="str">
        <f t="shared" si="1"/>
        <v>8)     необоснованный отказ от претензий или судебных разбирательств при нарушении контрагентами договорных обязательств;</v>
      </c>
    </row>
    <row r="97" spans="2:6" ht="15.75" customHeight="1">
      <c r="B97" s="99"/>
      <c r="C97" s="99"/>
      <c r="D97" s="11" t="s">
        <v>164</v>
      </c>
      <c r="F97" s="7" t="str">
        <f t="shared" si="1"/>
        <v>9)     отсутствие актов, регулирующих порядок проведения претензионно- исковой работы;</v>
      </c>
    </row>
    <row r="98" spans="2:6" ht="15.75" customHeight="1">
      <c r="B98" s="101"/>
      <c r="C98" s="101"/>
      <c r="D98" s="19" t="s">
        <v>165</v>
      </c>
      <c r="F98" s="7" t="str">
        <f t="shared" si="1"/>
        <v>10)  отсутствие механизмов работы по изучению контрагентов в целях предотвращения конфликта интересов и аффилированности.</v>
      </c>
    </row>
    <row r="99" spans="2:6" ht="15.75" customHeight="1">
      <c r="B99" s="98">
        <v>9</v>
      </c>
      <c r="C99" s="98" t="s">
        <v>166</v>
      </c>
      <c r="D99" s="10" t="s">
        <v>167</v>
      </c>
      <c r="E99" s="7" t="str">
        <f>C99</f>
        <v>Разработки и эксплуатации информационных систем</v>
      </c>
      <c r="F99" s="7" t="str">
        <f t="shared" si="1"/>
        <v>1)  двойное финансирование проекта;</v>
      </c>
    </row>
    <row r="100" spans="2:6" ht="15.75" customHeight="1">
      <c r="B100" s="99"/>
      <c r="C100" s="99"/>
      <c r="D100" s="11" t="s">
        <v>168</v>
      </c>
      <c r="F100" s="7" t="str">
        <f t="shared" si="1"/>
        <v>2)  финансирование проектов, не влияющих на развитие IT-отрасли;</v>
      </c>
    </row>
    <row r="101" spans="2:6" ht="15.75" customHeight="1">
      <c r="B101" s="99"/>
      <c r="C101" s="99"/>
      <c r="D101" s="11" t="s">
        <v>169</v>
      </c>
      <c r="F101" s="7" t="str">
        <f t="shared" si="1"/>
        <v>3)      отсутствие конкретного перечня мероприятий, необходимых к финансированию;</v>
      </c>
    </row>
    <row r="102" spans="2:6" ht="15.75" customHeight="1">
      <c r="B102" s="99"/>
      <c r="C102" s="99"/>
      <c r="D102" s="11" t="s">
        <v>170</v>
      </c>
      <c r="F102" s="7" t="str">
        <f t="shared" si="1"/>
        <v>4)    отсутствие механизма проверки обоснованности стоимости услуг, наличия на рынке таких разработок, способствующие искусственному завышению конечной стоимости IT-продукта;</v>
      </c>
    </row>
    <row r="103" spans="2:6" ht="15.75" customHeight="1">
      <c r="B103" s="99"/>
      <c r="C103" s="99"/>
      <c r="D103" s="11" t="s">
        <v>171</v>
      </c>
      <c r="F103" s="7" t="str">
        <f t="shared" si="1"/>
        <v>5)    приобретение посредством государственных закупок способом из одного источника путем прямого заключения договора как объекта интеллектуальной собственности;</v>
      </c>
    </row>
    <row r="104" spans="2:6" ht="15.75" customHeight="1">
      <c r="B104" s="99"/>
      <c r="C104" s="99"/>
      <c r="D104" s="11" t="s">
        <v>172</v>
      </c>
      <c r="F104" s="7" t="str">
        <f t="shared" si="1"/>
        <v>6)        искусственная конкуренция, когда в конкурсе в качестве потенциальных поставщиков участвуют аффилированные организации;</v>
      </c>
    </row>
    <row r="105" spans="2:6" ht="15.75" customHeight="1">
      <c r="B105" s="99"/>
      <c r="C105" s="99"/>
      <c r="D105" s="11" t="s">
        <v>173</v>
      </c>
      <c r="F105" s="7" t="str">
        <f t="shared" si="1"/>
        <v>7)  дублирование информационных систем;</v>
      </c>
    </row>
    <row r="106" spans="2:6" ht="15.75" customHeight="1">
      <c r="B106" s="99"/>
      <c r="C106" s="99"/>
      <c r="D106" s="11" t="s">
        <v>174</v>
      </c>
      <c r="F106" s="7" t="str">
        <f t="shared" si="1"/>
        <v>8)  непрозрачность информационных систем;</v>
      </c>
    </row>
    <row r="107" spans="2:6" ht="15.75" customHeight="1">
      <c r="B107" s="99"/>
      <c r="C107" s="99"/>
      <c r="D107" s="11" t="s">
        <v>175</v>
      </c>
      <c r="F107" s="7" t="str">
        <f t="shared" si="1"/>
        <v>9)     разработка невостребованных и использование не введенных в эксплуатацию информационных систем;</v>
      </c>
    </row>
    <row r="108" spans="2:6" ht="15.75" customHeight="1">
      <c r="B108" s="101"/>
      <c r="C108" s="101"/>
      <c r="D108" s="19" t="s">
        <v>176</v>
      </c>
      <c r="F108" s="7" t="str">
        <f t="shared" si="1"/>
        <v>10)  отсутствие аудита информационных систем.</v>
      </c>
    </row>
    <row r="109" spans="2:6" ht="15.75" customHeight="1">
      <c r="B109" s="98">
        <v>10</v>
      </c>
      <c r="C109" s="100" t="s">
        <v>177</v>
      </c>
      <c r="D109" s="10" t="s">
        <v>178</v>
      </c>
      <c r="E109" s="7" t="str">
        <f>C109</f>
        <v>Взаимодействие с физическими и юридическими лицами</v>
      </c>
      <c r="F109" s="7" t="str">
        <f t="shared" si="1"/>
        <v>1)   освоение и распределение бюджетных и финансовых средств, в том числе выплата субсидий, грантов, вознаграждений, спонсорской помощи, государственные закупки и закупки товаров и услуг;</v>
      </c>
    </row>
    <row r="110" spans="2:6" ht="15.75" customHeight="1">
      <c r="B110" s="99"/>
      <c r="C110" s="99"/>
      <c r="D110" s="11" t="s">
        <v>263</v>
      </c>
      <c r="F110" s="7" t="str">
        <f t="shared" si="1"/>
        <v>2)  сбор налогов и иных платежей;</v>
      </c>
    </row>
    <row r="111" spans="2:6" ht="15.75" customHeight="1">
      <c r="B111" s="99"/>
      <c r="C111" s="99"/>
      <c r="D111" s="11" t="s">
        <v>264</v>
      </c>
      <c r="F111" s="7" t="str">
        <f t="shared" si="1"/>
        <v>3)  заключение договоров;</v>
      </c>
    </row>
    <row r="112" spans="2:6" ht="15.75" customHeight="1">
      <c r="B112" s="101"/>
      <c r="C112" s="101"/>
      <c r="D112" s="19" t="s">
        <v>265</v>
      </c>
      <c r="F112" s="7" t="str">
        <f t="shared" si="1"/>
        <v>4)  прозрачность и гласность деятельности.</v>
      </c>
    </row>
    <row r="113" spans="2:6" ht="15.75" customHeight="1">
      <c r="B113" s="98">
        <v>11</v>
      </c>
      <c r="C113" s="98" t="s">
        <v>179</v>
      </c>
      <c r="D113" s="10" t="s">
        <v>180</v>
      </c>
      <c r="E113" s="7" t="str">
        <f>C113</f>
        <v>Организация работы по противодействию коррупции</v>
      </c>
      <c r="F113" s="7" t="str">
        <f t="shared" si="1"/>
        <v>1)   отсутствие лица или подразделения, в чью компетенцию входят функции по противодействию коррупции;</v>
      </c>
    </row>
    <row r="114" spans="2:6" ht="15.75" customHeight="1">
      <c r="B114" s="99"/>
      <c r="C114" s="99"/>
      <c r="D114" s="11" t="s">
        <v>181</v>
      </c>
      <c r="F114" s="7" t="str">
        <f t="shared" si="1"/>
        <v>2)   отсутствие плана мероприятий по профилактике коррупции, политики по противодействию коррупции;</v>
      </c>
    </row>
    <row r="115" spans="2:6" ht="15.75" customHeight="1">
      <c r="B115" s="99"/>
      <c r="C115" s="99"/>
      <c r="D115" s="11" t="s">
        <v>182</v>
      </c>
      <c r="F115" s="7" t="str">
        <f t="shared" si="1"/>
        <v>3)   не проведение или недостаточное проведение для работников объекта анализа разъясняющих и обучающих мероприятий по вопросам противодействия коррупции;</v>
      </c>
    </row>
    <row r="116" spans="2:6" ht="15.75" customHeight="1">
      <c r="B116" s="99"/>
      <c r="C116" s="99"/>
      <c r="D116" s="11" t="s">
        <v>183</v>
      </c>
      <c r="F116" s="7" t="str">
        <f t="shared" si="1"/>
        <v>4)   не проведение мероприятий по проверке знаний работников о действующих требованиях антикоррупционного законодательства, политики противодействия коррупции объекта анализа;</v>
      </c>
    </row>
    <row r="117" spans="2:6" ht="15.75" customHeight="1">
      <c r="B117" s="99"/>
      <c r="C117" s="99"/>
      <c r="D117" s="11" t="s">
        <v>184</v>
      </c>
      <c r="F117" s="7" t="str">
        <f t="shared" si="1"/>
        <v>5)   не принятие, неполное или несвоевременное принятие антикоррупционных ограничений работниками объекта анализа, являющихся лицами, уполномоченными на выполнение государственных функций, приравненных к ним лицам;</v>
      </c>
    </row>
    <row r="118" spans="2:6" ht="15.75" customHeight="1">
      <c r="B118" s="99"/>
      <c r="C118" s="99"/>
      <c r="D118" s="11" t="s">
        <v>185</v>
      </c>
      <c r="F118" s="7" t="str">
        <f t="shared" si="1"/>
        <v>6)  факты несоблюдения антикоррупционных ограничений работниками объекта анализа;</v>
      </c>
    </row>
    <row r="119" spans="2:6" ht="15.75" customHeight="1">
      <c r="B119" s="99"/>
      <c r="C119" s="99"/>
      <c r="D119" s="11" t="s">
        <v>186</v>
      </c>
      <c r="F119" s="7" t="str">
        <f t="shared" si="1"/>
        <v>7)   факты привлечения работников объекта анализа к уголовной ответственности за совершение коррупционных правонарушений;</v>
      </c>
    </row>
    <row r="120" spans="2:6" ht="15.75" customHeight="1">
      <c r="B120" s="99"/>
      <c r="C120" s="99"/>
      <c r="D120" s="11" t="s">
        <v>187</v>
      </c>
      <c r="F120" s="7" t="str">
        <f t="shared" si="1"/>
        <v>8)   отсутствие способов и каналов сообщения (в том числе анонимных) работниками информации об известных им фактах коррупции;</v>
      </c>
    </row>
    <row r="121" spans="2:6" ht="15.75" customHeight="1">
      <c r="B121" s="99"/>
      <c r="C121" s="99"/>
      <c r="D121" s="11" t="s">
        <v>188</v>
      </c>
      <c r="F121" s="7" t="str">
        <f t="shared" si="1"/>
        <v>9)   отсутствие правовых механизмов защиты лиц, сообщивших о фактах коррупции, от неправомерного наказания, увольнения или иных мер оказания давления;</v>
      </c>
    </row>
    <row r="122" spans="2:6" ht="15.75" customHeight="1">
      <c r="B122" s="101"/>
      <c r="C122" s="101"/>
      <c r="D122" s="19" t="s">
        <v>189</v>
      </c>
      <c r="F122" s="7" t="str">
        <f t="shared" si="1"/>
        <v>10)          наличие большого количества жалоб физических и юридических лиц, в том числе в СМИ, в отношении работников объекта анализа о неправомерных действиях коррупционного характера.</v>
      </c>
    </row>
    <row r="123" spans="2:6" ht="15.75" customHeight="1">
      <c r="B123" s="98">
        <v>12</v>
      </c>
      <c r="C123" s="98" t="s">
        <v>190</v>
      </c>
      <c r="D123" s="10" t="s">
        <v>191</v>
      </c>
      <c r="E123" s="7" t="str">
        <f>C123</f>
        <v>Обеспечения прозрачности и гласности деятельности</v>
      </c>
      <c r="F123" s="7" t="str">
        <f t="shared" si="1"/>
        <v>1)     неполное и несвоевременное опубликование информации о деятельности объекта, представляющей общественный интерес: планы закупок, освоение бюджетных и финансовых средств, планы проведения контрольных мероприятий, правовые акты и внутренние документы, регулирующие функции по взаимодействию с физическими и юридическими лицами;</v>
      </c>
    </row>
    <row r="124" spans="2:6" ht="15.75" customHeight="1">
      <c r="B124" s="99"/>
      <c r="C124" s="99"/>
      <c r="D124" s="11" t="s">
        <v>192</v>
      </c>
      <c r="F124" s="7" t="str">
        <f t="shared" si="1"/>
        <v>2)     соблюдение требований Закона «О доступе к информации» и приказа и.о. Министра по инвестициям и развитию от 28 января 2016 года № 116 «Об утверждении Правил информационного наполнения интернет-ресурсов государственных органов и требования к их содержанию».</v>
      </c>
    </row>
    <row r="125" spans="2:6" ht="15.75" customHeight="1">
      <c r="B125" s="101"/>
      <c r="C125" s="101"/>
      <c r="D125" s="19" t="s">
        <v>193</v>
      </c>
      <c r="F125" s="7" t="str">
        <f t="shared" si="1"/>
        <v>3)     не привлечение представителей общественности в процедуры принятия решений по вопросам, представляющим общественный интерес: распределение бюджетных средств, недвижимости, земельных участков, принятие в эксплуатацию объектов и др.</v>
      </c>
    </row>
    <row r="126" spans="2:6" ht="15.75" customHeight="1">
      <c r="D126" s="21"/>
    </row>
    <row r="127" spans="2:6" ht="15.75" customHeight="1">
      <c r="D127" s="21"/>
    </row>
    <row r="128" spans="2:6" ht="15.75" customHeight="1">
      <c r="D128" s="21"/>
    </row>
    <row r="129" spans="4:4" ht="15.75" customHeight="1">
      <c r="D129" s="21"/>
    </row>
    <row r="130" spans="4:4" ht="15.75" customHeight="1">
      <c r="D130" s="21"/>
    </row>
    <row r="131" spans="4:4" ht="15.75" customHeight="1">
      <c r="D131" s="21"/>
    </row>
    <row r="132" spans="4:4" ht="15.75" customHeight="1">
      <c r="D132" s="21"/>
    </row>
    <row r="133" spans="4:4" ht="15.75" customHeight="1">
      <c r="D133" s="21"/>
    </row>
    <row r="134" spans="4:4" ht="15.75" customHeight="1">
      <c r="D134" s="21"/>
    </row>
    <row r="135" spans="4:4" ht="15.75" customHeight="1">
      <c r="D135" s="21"/>
    </row>
    <row r="136" spans="4:4" ht="15.75" customHeight="1">
      <c r="D136" s="21"/>
    </row>
    <row r="137" spans="4:4" ht="15.75" customHeight="1">
      <c r="D137" s="21"/>
    </row>
    <row r="138" spans="4:4" ht="15.75" customHeight="1">
      <c r="D138" s="21"/>
    </row>
    <row r="139" spans="4:4" ht="15.75" customHeight="1">
      <c r="D139" s="21"/>
    </row>
    <row r="140" spans="4:4" ht="15.75" customHeight="1">
      <c r="D140" s="21"/>
    </row>
    <row r="141" spans="4:4" ht="15.75" customHeight="1">
      <c r="D141" s="21"/>
    </row>
    <row r="142" spans="4:4" ht="15.75" customHeight="1">
      <c r="D142" s="21"/>
    </row>
    <row r="143" spans="4:4" ht="15.75" customHeight="1">
      <c r="D143" s="21"/>
    </row>
    <row r="144" spans="4:4" ht="15.75" customHeight="1">
      <c r="D144" s="21"/>
    </row>
    <row r="145" spans="4:4" ht="15.75" customHeight="1">
      <c r="D145" s="21"/>
    </row>
    <row r="146" spans="4:4" ht="15.75" customHeight="1">
      <c r="D146" s="21"/>
    </row>
    <row r="147" spans="4:4" ht="15.75" customHeight="1">
      <c r="D147" s="21"/>
    </row>
    <row r="148" spans="4:4" ht="15.75" customHeight="1">
      <c r="D148" s="21"/>
    </row>
    <row r="149" spans="4:4" ht="15.75" customHeight="1">
      <c r="D149" s="21"/>
    </row>
    <row r="150" spans="4:4" ht="15.75" customHeight="1">
      <c r="D150" s="21"/>
    </row>
    <row r="151" spans="4:4" ht="15.75" customHeight="1">
      <c r="D151" s="21"/>
    </row>
    <row r="152" spans="4:4" ht="15.75" customHeight="1">
      <c r="D152" s="21"/>
    </row>
    <row r="153" spans="4:4" ht="15.75" customHeight="1">
      <c r="D153" s="21"/>
    </row>
    <row r="154" spans="4:4" ht="15.75" customHeight="1">
      <c r="D154" s="21"/>
    </row>
    <row r="155" spans="4:4" ht="15.75" customHeight="1">
      <c r="D155" s="21"/>
    </row>
    <row r="156" spans="4:4" ht="15.75" customHeight="1">
      <c r="D156" s="21"/>
    </row>
    <row r="157" spans="4:4" ht="15.75" customHeight="1">
      <c r="D157" s="21"/>
    </row>
    <row r="158" spans="4:4" ht="15.75" customHeight="1">
      <c r="D158" s="21"/>
    </row>
    <row r="159" spans="4:4" ht="15.75" customHeight="1">
      <c r="D159" s="21"/>
    </row>
    <row r="160" spans="4:4" ht="15.75" customHeight="1">
      <c r="D160" s="21"/>
    </row>
    <row r="161" spans="4:4" ht="15.75" customHeight="1">
      <c r="D161" s="21"/>
    </row>
    <row r="162" spans="4:4" ht="15.75" customHeight="1">
      <c r="D162" s="21"/>
    </row>
    <row r="163" spans="4:4" ht="15.75" customHeight="1">
      <c r="D163" s="21"/>
    </row>
    <row r="164" spans="4:4" ht="15.75" customHeight="1">
      <c r="D164" s="21"/>
    </row>
    <row r="165" spans="4:4" ht="15.75" customHeight="1">
      <c r="D165" s="21"/>
    </row>
    <row r="166" spans="4:4" ht="15.75" customHeight="1">
      <c r="D166" s="21"/>
    </row>
    <row r="167" spans="4:4" ht="15.75" customHeight="1">
      <c r="D167" s="21"/>
    </row>
    <row r="168" spans="4:4" ht="15.75" customHeight="1">
      <c r="D168" s="21"/>
    </row>
    <row r="169" spans="4:4" ht="15.75" customHeight="1">
      <c r="D169" s="21"/>
    </row>
    <row r="170" spans="4:4" ht="15.75" customHeight="1">
      <c r="D170" s="21"/>
    </row>
    <row r="171" spans="4:4" ht="15.75" customHeight="1">
      <c r="D171" s="21"/>
    </row>
    <row r="172" spans="4:4" ht="15.75" customHeight="1">
      <c r="D172" s="21"/>
    </row>
    <row r="173" spans="4:4" ht="15.75" customHeight="1">
      <c r="D173" s="21"/>
    </row>
    <row r="174" spans="4:4" ht="15.75" customHeight="1">
      <c r="D174" s="21"/>
    </row>
    <row r="175" spans="4:4" ht="15.75" customHeight="1">
      <c r="D175" s="21"/>
    </row>
    <row r="176" spans="4:4" ht="15.75" customHeight="1">
      <c r="D176" s="21"/>
    </row>
    <row r="177" spans="4:4" ht="15.75" customHeight="1">
      <c r="D177" s="21"/>
    </row>
    <row r="178" spans="4:4" ht="15.75" customHeight="1">
      <c r="D178" s="21"/>
    </row>
    <row r="179" spans="4:4" ht="15.75" customHeight="1">
      <c r="D179" s="21"/>
    </row>
    <row r="180" spans="4:4" ht="15.75" customHeight="1">
      <c r="D180" s="21"/>
    </row>
    <row r="181" spans="4:4" ht="15.75" customHeight="1">
      <c r="D181" s="21"/>
    </row>
    <row r="182" spans="4:4" ht="15.75" customHeight="1">
      <c r="D182" s="21"/>
    </row>
    <row r="183" spans="4:4" ht="15.75" customHeight="1">
      <c r="D183" s="21"/>
    </row>
    <row r="184" spans="4:4" ht="15.75" customHeight="1">
      <c r="D184" s="21"/>
    </row>
    <row r="185" spans="4:4" ht="15.75" customHeight="1">
      <c r="D185" s="21"/>
    </row>
    <row r="186" spans="4:4" ht="15.75" customHeight="1">
      <c r="D186" s="21"/>
    </row>
    <row r="187" spans="4:4" ht="15.75" customHeight="1">
      <c r="D187" s="21"/>
    </row>
    <row r="188" spans="4:4" ht="15.75" customHeight="1">
      <c r="D188" s="21"/>
    </row>
    <row r="189" spans="4:4" ht="15.75" customHeight="1">
      <c r="D189" s="21"/>
    </row>
    <row r="190" spans="4:4" ht="15.75" customHeight="1">
      <c r="D190" s="21"/>
    </row>
    <row r="191" spans="4:4" ht="15.75" customHeight="1">
      <c r="D191" s="21"/>
    </row>
    <row r="192" spans="4:4" ht="15.75" customHeight="1">
      <c r="D192" s="21"/>
    </row>
    <row r="193" spans="4:4" ht="15.75" customHeight="1">
      <c r="D193" s="21"/>
    </row>
    <row r="194" spans="4:4" ht="15.75" customHeight="1">
      <c r="D194" s="21"/>
    </row>
    <row r="195" spans="4:4" ht="15.75" customHeight="1">
      <c r="D195" s="21"/>
    </row>
    <row r="196" spans="4:4" ht="15.75" customHeight="1">
      <c r="D196" s="21"/>
    </row>
    <row r="197" spans="4:4" ht="15.75" customHeight="1">
      <c r="D197" s="21"/>
    </row>
    <row r="198" spans="4:4" ht="15.75" customHeight="1">
      <c r="D198" s="21"/>
    </row>
    <row r="199" spans="4:4" ht="15.75" customHeight="1">
      <c r="D199" s="21"/>
    </row>
    <row r="200" spans="4:4" ht="15.75" customHeight="1">
      <c r="D200" s="21"/>
    </row>
    <row r="201" spans="4:4" ht="15.75" customHeight="1">
      <c r="D201" s="21"/>
    </row>
    <row r="202" spans="4:4" ht="15.75" customHeight="1">
      <c r="D202" s="21"/>
    </row>
    <row r="203" spans="4:4" ht="15.75" customHeight="1">
      <c r="D203" s="21"/>
    </row>
    <row r="204" spans="4:4" ht="15.75" customHeight="1">
      <c r="D204" s="21"/>
    </row>
    <row r="205" spans="4:4" ht="15.75" customHeight="1">
      <c r="D205" s="21"/>
    </row>
    <row r="206" spans="4:4" ht="15.75" customHeight="1">
      <c r="D206" s="21"/>
    </row>
    <row r="207" spans="4:4" ht="15.75" customHeight="1">
      <c r="D207" s="21"/>
    </row>
    <row r="208" spans="4:4" ht="15.75" customHeight="1">
      <c r="D208" s="21"/>
    </row>
    <row r="209" spans="4:4" ht="15.75" customHeight="1">
      <c r="D209" s="21"/>
    </row>
    <row r="210" spans="4:4" ht="15.75" customHeight="1">
      <c r="D210" s="21"/>
    </row>
    <row r="211" spans="4:4" ht="15.75" customHeight="1">
      <c r="D211" s="21"/>
    </row>
    <row r="212" spans="4:4" ht="15.75" customHeight="1">
      <c r="D212" s="21"/>
    </row>
    <row r="213" spans="4:4" ht="15.75" customHeight="1">
      <c r="D213" s="21"/>
    </row>
    <row r="214" spans="4:4" ht="15.75" customHeight="1">
      <c r="D214" s="21"/>
    </row>
    <row r="215" spans="4:4" ht="15.75" customHeight="1">
      <c r="D215" s="21"/>
    </row>
    <row r="216" spans="4:4" ht="15.75" customHeight="1">
      <c r="D216" s="21"/>
    </row>
    <row r="217" spans="4:4" ht="15.75" customHeight="1">
      <c r="D217" s="21"/>
    </row>
    <row r="218" spans="4:4" ht="15.75" customHeight="1">
      <c r="D218" s="21"/>
    </row>
    <row r="219" spans="4:4" ht="15.75" customHeight="1">
      <c r="D219" s="21"/>
    </row>
    <row r="220" spans="4:4" ht="15.75" customHeight="1">
      <c r="D220" s="21"/>
    </row>
    <row r="221" spans="4:4" ht="15.75" customHeight="1">
      <c r="D221" s="21"/>
    </row>
    <row r="222" spans="4:4" ht="15.75" customHeight="1">
      <c r="D222" s="21"/>
    </row>
    <row r="223" spans="4:4" ht="15.75" customHeight="1">
      <c r="D223" s="21"/>
    </row>
    <row r="224" spans="4:4" ht="15.75" customHeight="1">
      <c r="D224" s="21"/>
    </row>
    <row r="225" spans="4:4" ht="15.75" customHeight="1">
      <c r="D225" s="21"/>
    </row>
    <row r="226" spans="4:4" ht="15.75" customHeight="1">
      <c r="D226" s="21"/>
    </row>
    <row r="227" spans="4:4" ht="15.75" customHeight="1">
      <c r="D227" s="21"/>
    </row>
    <row r="228" spans="4:4" ht="15.75" customHeight="1">
      <c r="D228" s="21"/>
    </row>
    <row r="229" spans="4:4" ht="15.75" customHeight="1">
      <c r="D229" s="21"/>
    </row>
    <row r="230" spans="4:4" ht="15.75" customHeight="1">
      <c r="D230" s="21"/>
    </row>
    <row r="231" spans="4:4" ht="15.75" customHeight="1">
      <c r="D231" s="21"/>
    </row>
    <row r="232" spans="4:4" ht="15.75" customHeight="1">
      <c r="D232" s="21"/>
    </row>
    <row r="233" spans="4:4" ht="15.75" customHeight="1">
      <c r="D233" s="21"/>
    </row>
    <row r="234" spans="4:4" ht="15.75" customHeight="1">
      <c r="D234" s="21"/>
    </row>
    <row r="235" spans="4:4" ht="15.75" customHeight="1">
      <c r="D235" s="21"/>
    </row>
    <row r="236" spans="4:4" ht="15.75" customHeight="1">
      <c r="D236" s="21"/>
    </row>
    <row r="237" spans="4:4" ht="15.75" customHeight="1">
      <c r="D237" s="21"/>
    </row>
    <row r="238" spans="4:4" ht="15.75" customHeight="1">
      <c r="D238" s="21"/>
    </row>
    <row r="239" spans="4:4" ht="15.75" customHeight="1">
      <c r="D239" s="21"/>
    </row>
    <row r="240" spans="4:4" ht="15.75" customHeight="1">
      <c r="D240" s="21"/>
    </row>
    <row r="241" spans="4:4" ht="15.75" customHeight="1">
      <c r="D241" s="21"/>
    </row>
    <row r="242" spans="4:4" ht="15.75" customHeight="1">
      <c r="D242" s="21"/>
    </row>
    <row r="243" spans="4:4" ht="15.75" customHeight="1">
      <c r="D243" s="21"/>
    </row>
    <row r="244" spans="4:4" ht="15.75" customHeight="1">
      <c r="D244" s="21"/>
    </row>
    <row r="245" spans="4:4" ht="15.75" customHeight="1">
      <c r="D245" s="21"/>
    </row>
    <row r="246" spans="4:4" ht="15.75" customHeight="1">
      <c r="D246" s="21"/>
    </row>
    <row r="247" spans="4:4" ht="15.75" customHeight="1">
      <c r="D247" s="21"/>
    </row>
    <row r="248" spans="4:4" ht="15.75" customHeight="1">
      <c r="D248" s="21"/>
    </row>
    <row r="249" spans="4:4" ht="15.75" customHeight="1">
      <c r="D249" s="21"/>
    </row>
    <row r="250" spans="4:4" ht="15.75" customHeight="1">
      <c r="D250" s="21"/>
    </row>
    <row r="251" spans="4:4" ht="15.75" customHeight="1">
      <c r="D251" s="21"/>
    </row>
    <row r="252" spans="4:4" ht="15.75" customHeight="1">
      <c r="D252" s="21"/>
    </row>
    <row r="253" spans="4:4" ht="15.75" customHeight="1">
      <c r="D253" s="21"/>
    </row>
    <row r="254" spans="4:4" ht="15.75" customHeight="1">
      <c r="D254" s="21"/>
    </row>
    <row r="255" spans="4:4" ht="15.75" customHeight="1">
      <c r="D255" s="21"/>
    </row>
    <row r="256" spans="4:4" ht="15.75" customHeight="1">
      <c r="D256" s="21"/>
    </row>
    <row r="257" spans="4:4" ht="15.75" customHeight="1">
      <c r="D257" s="21"/>
    </row>
    <row r="258" spans="4:4" ht="15.75" customHeight="1">
      <c r="D258" s="21"/>
    </row>
    <row r="259" spans="4:4" ht="15.75" customHeight="1">
      <c r="D259" s="21"/>
    </row>
    <row r="260" spans="4:4" ht="15.75" customHeight="1">
      <c r="D260" s="21"/>
    </row>
    <row r="261" spans="4:4" ht="15.75" customHeight="1">
      <c r="D261" s="21"/>
    </row>
    <row r="262" spans="4:4" ht="15.75" customHeight="1">
      <c r="D262" s="21"/>
    </row>
    <row r="263" spans="4:4" ht="15.75" customHeight="1">
      <c r="D263" s="21"/>
    </row>
    <row r="264" spans="4:4" ht="15.75" customHeight="1">
      <c r="D264" s="21"/>
    </row>
    <row r="265" spans="4:4" ht="15.75" customHeight="1">
      <c r="D265" s="21"/>
    </row>
    <row r="266" spans="4:4" ht="15.75" customHeight="1">
      <c r="D266" s="21"/>
    </row>
    <row r="267" spans="4:4" ht="15.75" customHeight="1">
      <c r="D267" s="21"/>
    </row>
    <row r="268" spans="4:4" ht="15.75" customHeight="1">
      <c r="D268" s="21"/>
    </row>
    <row r="269" spans="4:4" ht="15.75" customHeight="1">
      <c r="D269" s="21"/>
    </row>
    <row r="270" spans="4:4" ht="15.75" customHeight="1">
      <c r="D270" s="21"/>
    </row>
    <row r="271" spans="4:4" ht="15.75" customHeight="1">
      <c r="D271" s="21"/>
    </row>
    <row r="272" spans="4:4" ht="15.75" customHeight="1">
      <c r="D272" s="21"/>
    </row>
    <row r="273" spans="4:4" ht="15.75" customHeight="1">
      <c r="D273" s="21"/>
    </row>
    <row r="274" spans="4:4" ht="15.75" customHeight="1">
      <c r="D274" s="21"/>
    </row>
    <row r="275" spans="4:4" ht="15.75" customHeight="1">
      <c r="D275" s="21"/>
    </row>
    <row r="276" spans="4:4" ht="15.75" customHeight="1">
      <c r="D276" s="21"/>
    </row>
    <row r="277" spans="4:4" ht="15.75" customHeight="1">
      <c r="D277" s="21"/>
    </row>
    <row r="278" spans="4:4" ht="15.75" customHeight="1">
      <c r="D278" s="21"/>
    </row>
    <row r="279" spans="4:4" ht="15.75" customHeight="1">
      <c r="D279" s="21"/>
    </row>
    <row r="280" spans="4:4" ht="15.75" customHeight="1">
      <c r="D280" s="21"/>
    </row>
    <row r="281" spans="4:4" ht="15.75" customHeight="1">
      <c r="D281" s="21"/>
    </row>
    <row r="282" spans="4:4" ht="15.75" customHeight="1">
      <c r="D282" s="21"/>
    </row>
    <row r="283" spans="4:4" ht="15.75" customHeight="1">
      <c r="D283" s="21"/>
    </row>
    <row r="284" spans="4:4" ht="15.75" customHeight="1">
      <c r="D284" s="21"/>
    </row>
    <row r="285" spans="4:4" ht="15.75" customHeight="1">
      <c r="D285" s="21"/>
    </row>
    <row r="286" spans="4:4" ht="15.75" customHeight="1">
      <c r="D286" s="21"/>
    </row>
    <row r="287" spans="4:4" ht="15.75" customHeight="1">
      <c r="D287" s="21"/>
    </row>
    <row r="288" spans="4:4" ht="15.75" customHeight="1">
      <c r="D288" s="21"/>
    </row>
    <row r="289" spans="4:4" ht="15.75" customHeight="1">
      <c r="D289" s="21"/>
    </row>
    <row r="290" spans="4:4" ht="15.75" customHeight="1">
      <c r="D290" s="21"/>
    </row>
    <row r="291" spans="4:4" ht="15.75" customHeight="1">
      <c r="D291" s="21"/>
    </row>
    <row r="292" spans="4:4" ht="15.75" customHeight="1">
      <c r="D292" s="21"/>
    </row>
    <row r="293" spans="4:4" ht="15.75" customHeight="1">
      <c r="D293" s="21"/>
    </row>
    <row r="294" spans="4:4" ht="15.75" customHeight="1">
      <c r="D294" s="21"/>
    </row>
    <row r="295" spans="4:4" ht="15.75" customHeight="1">
      <c r="D295" s="21"/>
    </row>
    <row r="296" spans="4:4" ht="15.75" customHeight="1">
      <c r="D296" s="21"/>
    </row>
    <row r="297" spans="4:4" ht="15.75" customHeight="1">
      <c r="D297" s="21"/>
    </row>
    <row r="298" spans="4:4" ht="15.75" customHeight="1">
      <c r="D298" s="21"/>
    </row>
    <row r="299" spans="4:4" ht="15.75" customHeight="1">
      <c r="D299" s="21"/>
    </row>
    <row r="300" spans="4:4" ht="15.75" customHeight="1">
      <c r="D300" s="21"/>
    </row>
    <row r="301" spans="4:4" ht="15.75" customHeight="1">
      <c r="D301" s="21"/>
    </row>
    <row r="302" spans="4:4" ht="15.75" customHeight="1">
      <c r="D302" s="21"/>
    </row>
    <row r="303" spans="4:4" ht="15.75" customHeight="1">
      <c r="D303" s="21"/>
    </row>
    <row r="304" spans="4:4" ht="15.75" customHeight="1">
      <c r="D304" s="21"/>
    </row>
    <row r="305" spans="4:4" ht="15.75" customHeight="1">
      <c r="D305" s="21"/>
    </row>
    <row r="306" spans="4:4" ht="15.75" customHeight="1">
      <c r="D306" s="21"/>
    </row>
    <row r="307" spans="4:4" ht="15.75" customHeight="1">
      <c r="D307" s="21"/>
    </row>
    <row r="308" spans="4:4" ht="15.75" customHeight="1">
      <c r="D308" s="21"/>
    </row>
    <row r="309" spans="4:4" ht="15.75" customHeight="1">
      <c r="D309" s="21"/>
    </row>
    <row r="310" spans="4:4" ht="15.75" customHeight="1">
      <c r="D310" s="21"/>
    </row>
    <row r="311" spans="4:4" ht="15.75" customHeight="1">
      <c r="D311" s="21"/>
    </row>
    <row r="312" spans="4:4" ht="15.75" customHeight="1">
      <c r="D312" s="21"/>
    </row>
    <row r="313" spans="4:4" ht="15.75" customHeight="1">
      <c r="D313" s="21"/>
    </row>
    <row r="314" spans="4:4" ht="15.75" customHeight="1">
      <c r="D314" s="21"/>
    </row>
    <row r="315" spans="4:4" ht="15.75" customHeight="1">
      <c r="D315" s="21"/>
    </row>
    <row r="316" spans="4:4" ht="15.75" customHeight="1">
      <c r="D316" s="21"/>
    </row>
    <row r="317" spans="4:4" ht="15.75" customHeight="1">
      <c r="D317" s="21"/>
    </row>
    <row r="318" spans="4:4" ht="15.75" customHeight="1">
      <c r="D318" s="21"/>
    </row>
    <row r="319" spans="4:4" ht="15.75" customHeight="1">
      <c r="D319" s="21"/>
    </row>
    <row r="320" spans="4:4" ht="15.75" customHeight="1">
      <c r="D320" s="21"/>
    </row>
    <row r="321" spans="4:4" ht="15.75" customHeight="1">
      <c r="D321" s="21"/>
    </row>
    <row r="322" spans="4:4" ht="15.75" customHeight="1">
      <c r="D322" s="21"/>
    </row>
    <row r="323" spans="4:4" ht="15.75" customHeight="1">
      <c r="D323" s="21"/>
    </row>
    <row r="324" spans="4:4" ht="15.75" customHeight="1">
      <c r="D324" s="21"/>
    </row>
    <row r="325" spans="4:4" ht="15.75" customHeight="1">
      <c r="D325" s="21"/>
    </row>
    <row r="326" spans="4:4" ht="15.75" customHeight="1">
      <c r="D326" s="21"/>
    </row>
    <row r="327" spans="4:4" ht="15.75" customHeight="1">
      <c r="D327" s="21"/>
    </row>
    <row r="328" spans="4:4" ht="15.75" customHeight="1">
      <c r="D328" s="21"/>
    </row>
    <row r="329" spans="4:4" ht="15.75" customHeight="1">
      <c r="D329" s="21"/>
    </row>
    <row r="330" spans="4:4" ht="15.75" customHeight="1">
      <c r="D330" s="21"/>
    </row>
    <row r="331" spans="4:4" ht="15.75" customHeight="1">
      <c r="D331" s="21"/>
    </row>
    <row r="332" spans="4:4" ht="15.75" customHeight="1">
      <c r="D332" s="21"/>
    </row>
    <row r="333" spans="4:4" ht="15.75" customHeight="1">
      <c r="D333" s="21"/>
    </row>
    <row r="334" spans="4:4" ht="15.75" customHeight="1">
      <c r="D334" s="21"/>
    </row>
    <row r="335" spans="4:4" ht="15.75" customHeight="1">
      <c r="D335" s="21"/>
    </row>
    <row r="336" spans="4:4" ht="15.75" customHeight="1">
      <c r="D336" s="21"/>
    </row>
    <row r="337" spans="4:4" ht="15.75" customHeight="1">
      <c r="D337" s="21"/>
    </row>
    <row r="338" spans="4:4" ht="15.75" customHeight="1">
      <c r="D338" s="21"/>
    </row>
    <row r="339" spans="4:4" ht="15.75" customHeight="1">
      <c r="D339" s="21"/>
    </row>
    <row r="340" spans="4:4" ht="15.75" customHeight="1">
      <c r="D340" s="21"/>
    </row>
    <row r="341" spans="4:4" ht="15.75" customHeight="1">
      <c r="D341" s="21"/>
    </row>
    <row r="342" spans="4:4" ht="15.75" customHeight="1">
      <c r="D342" s="21"/>
    </row>
    <row r="343" spans="4:4" ht="15.75" customHeight="1">
      <c r="D343" s="21"/>
    </row>
    <row r="344" spans="4:4" ht="15.75" customHeight="1">
      <c r="D344" s="21"/>
    </row>
    <row r="345" spans="4:4" ht="15.75" customHeight="1">
      <c r="D345" s="21"/>
    </row>
    <row r="346" spans="4:4" ht="15.75" customHeight="1">
      <c r="D346" s="21"/>
    </row>
    <row r="347" spans="4:4" ht="15.75" customHeight="1">
      <c r="D347" s="21"/>
    </row>
    <row r="348" spans="4:4" ht="15.75" customHeight="1">
      <c r="D348" s="21"/>
    </row>
    <row r="349" spans="4:4" ht="15.75" customHeight="1">
      <c r="D349" s="21"/>
    </row>
    <row r="350" spans="4:4" ht="15.75" customHeight="1">
      <c r="D350" s="21"/>
    </row>
    <row r="351" spans="4:4" ht="15.75" customHeight="1">
      <c r="D351" s="21"/>
    </row>
    <row r="352" spans="4:4" ht="15.75" customHeight="1">
      <c r="D352" s="21"/>
    </row>
    <row r="353" spans="4:4" ht="15.75" customHeight="1">
      <c r="D353" s="21"/>
    </row>
    <row r="354" spans="4:4" ht="15.75" customHeight="1">
      <c r="D354" s="21"/>
    </row>
    <row r="355" spans="4:4" ht="15.75" customHeight="1">
      <c r="D355" s="21"/>
    </row>
    <row r="356" spans="4:4" ht="15.75" customHeight="1">
      <c r="D356" s="21"/>
    </row>
    <row r="357" spans="4:4" ht="15.75" customHeight="1">
      <c r="D357" s="21"/>
    </row>
    <row r="358" spans="4:4" ht="15.75" customHeight="1">
      <c r="D358" s="21"/>
    </row>
    <row r="359" spans="4:4" ht="15.75" customHeight="1">
      <c r="D359" s="21"/>
    </row>
    <row r="360" spans="4:4" ht="15.75" customHeight="1">
      <c r="D360" s="21"/>
    </row>
    <row r="361" spans="4:4" ht="15.75" customHeight="1">
      <c r="D361" s="21"/>
    </row>
    <row r="362" spans="4:4" ht="15.75" customHeight="1">
      <c r="D362" s="21"/>
    </row>
    <row r="363" spans="4:4" ht="15.75" customHeight="1">
      <c r="D363" s="21"/>
    </row>
    <row r="364" spans="4:4" ht="15.75" customHeight="1">
      <c r="D364" s="21"/>
    </row>
    <row r="365" spans="4:4" ht="15.75" customHeight="1">
      <c r="D365" s="21"/>
    </row>
    <row r="366" spans="4:4" ht="15.75" customHeight="1">
      <c r="D366" s="21"/>
    </row>
    <row r="367" spans="4:4" ht="15.75" customHeight="1">
      <c r="D367" s="21"/>
    </row>
    <row r="368" spans="4:4" ht="15.75" customHeight="1">
      <c r="D368" s="21"/>
    </row>
    <row r="369" spans="4:4" ht="15.75" customHeight="1">
      <c r="D369" s="21"/>
    </row>
    <row r="370" spans="4:4" ht="15.75" customHeight="1">
      <c r="D370" s="21"/>
    </row>
    <row r="371" spans="4:4" ht="15.75" customHeight="1">
      <c r="D371" s="21"/>
    </row>
    <row r="372" spans="4:4" ht="15.75" customHeight="1">
      <c r="D372" s="21"/>
    </row>
    <row r="373" spans="4:4" ht="15.75" customHeight="1">
      <c r="D373" s="21"/>
    </row>
    <row r="374" spans="4:4" ht="15.75" customHeight="1">
      <c r="D374" s="21"/>
    </row>
    <row r="375" spans="4:4" ht="15.75" customHeight="1">
      <c r="D375" s="21"/>
    </row>
    <row r="376" spans="4:4" ht="15.75" customHeight="1">
      <c r="D376" s="21"/>
    </row>
    <row r="377" spans="4:4" ht="15.75" customHeight="1">
      <c r="D377" s="21"/>
    </row>
    <row r="378" spans="4:4" ht="15.75" customHeight="1">
      <c r="D378" s="21"/>
    </row>
    <row r="379" spans="4:4" ht="15.75" customHeight="1">
      <c r="D379" s="21"/>
    </row>
    <row r="380" spans="4:4" ht="15.75" customHeight="1">
      <c r="D380" s="21"/>
    </row>
    <row r="381" spans="4:4" ht="15.75" customHeight="1">
      <c r="D381" s="21"/>
    </row>
    <row r="382" spans="4:4" ht="15.75" customHeight="1">
      <c r="D382" s="21"/>
    </row>
    <row r="383" spans="4:4" ht="15.75" customHeight="1">
      <c r="D383" s="21"/>
    </row>
    <row r="384" spans="4:4" ht="15.75" customHeight="1">
      <c r="D384" s="21"/>
    </row>
    <row r="385" spans="4:4" ht="15.75" customHeight="1">
      <c r="D385" s="21"/>
    </row>
    <row r="386" spans="4:4" ht="15.75" customHeight="1">
      <c r="D386" s="21"/>
    </row>
    <row r="387" spans="4:4" ht="15.75" customHeight="1">
      <c r="D387" s="21"/>
    </row>
    <row r="388" spans="4:4" ht="15.75" customHeight="1">
      <c r="D388" s="21"/>
    </row>
    <row r="389" spans="4:4" ht="15.75" customHeight="1">
      <c r="D389" s="21"/>
    </row>
    <row r="390" spans="4:4" ht="15.75" customHeight="1">
      <c r="D390" s="21"/>
    </row>
    <row r="391" spans="4:4" ht="15.75" customHeight="1">
      <c r="D391" s="21"/>
    </row>
    <row r="392" spans="4:4" ht="15.75" customHeight="1">
      <c r="D392" s="21"/>
    </row>
    <row r="393" spans="4:4" ht="15.75" customHeight="1">
      <c r="D393" s="21"/>
    </row>
    <row r="394" spans="4:4" ht="15.75" customHeight="1">
      <c r="D394" s="21"/>
    </row>
    <row r="395" spans="4:4" ht="15.75" customHeight="1">
      <c r="D395" s="21"/>
    </row>
    <row r="396" spans="4:4" ht="15.75" customHeight="1">
      <c r="D396" s="21"/>
    </row>
    <row r="397" spans="4:4" ht="15.75" customHeight="1">
      <c r="D397" s="21"/>
    </row>
    <row r="398" spans="4:4" ht="15.75" customHeight="1">
      <c r="D398" s="21"/>
    </row>
    <row r="399" spans="4:4" ht="15.75" customHeight="1">
      <c r="D399" s="21"/>
    </row>
    <row r="400" spans="4:4" ht="15.75" customHeight="1">
      <c r="D400" s="21"/>
    </row>
    <row r="401" spans="4:4" ht="15.75" customHeight="1">
      <c r="D401" s="21"/>
    </row>
    <row r="402" spans="4:4" ht="15.75" customHeight="1">
      <c r="D402" s="21"/>
    </row>
    <row r="403" spans="4:4" ht="15.75" customHeight="1">
      <c r="D403" s="21"/>
    </row>
    <row r="404" spans="4:4" ht="15.75" customHeight="1">
      <c r="D404" s="21"/>
    </row>
    <row r="405" spans="4:4" ht="15.75" customHeight="1">
      <c r="D405" s="21"/>
    </row>
    <row r="406" spans="4:4" ht="15.75" customHeight="1">
      <c r="D406" s="21"/>
    </row>
    <row r="407" spans="4:4" ht="15.75" customHeight="1">
      <c r="D407" s="21"/>
    </row>
    <row r="408" spans="4:4" ht="15.75" customHeight="1">
      <c r="D408" s="21"/>
    </row>
    <row r="409" spans="4:4" ht="15.75" customHeight="1">
      <c r="D409" s="21"/>
    </row>
    <row r="410" spans="4:4" ht="15.75" customHeight="1">
      <c r="D410" s="21"/>
    </row>
    <row r="411" spans="4:4" ht="15.75" customHeight="1">
      <c r="D411" s="21"/>
    </row>
    <row r="412" spans="4:4" ht="15.75" customHeight="1">
      <c r="D412" s="21"/>
    </row>
    <row r="413" spans="4:4" ht="15.75" customHeight="1">
      <c r="D413" s="21"/>
    </row>
    <row r="414" spans="4:4" ht="15.75" customHeight="1">
      <c r="D414" s="21"/>
    </row>
    <row r="415" spans="4:4" ht="15.75" customHeight="1">
      <c r="D415" s="21"/>
    </row>
    <row r="416" spans="4:4" ht="15.75" customHeight="1">
      <c r="D416" s="21"/>
    </row>
    <row r="417" spans="4:4" ht="15.75" customHeight="1">
      <c r="D417" s="21"/>
    </row>
    <row r="418" spans="4:4" ht="15.75" customHeight="1">
      <c r="D418" s="21"/>
    </row>
    <row r="419" spans="4:4" ht="15.75" customHeight="1">
      <c r="D419" s="21"/>
    </row>
    <row r="420" spans="4:4" ht="15.75" customHeight="1">
      <c r="D420" s="21"/>
    </row>
    <row r="421" spans="4:4" ht="15.75" customHeight="1">
      <c r="D421" s="21"/>
    </row>
    <row r="422" spans="4:4" ht="15.75" customHeight="1">
      <c r="D422" s="21"/>
    </row>
    <row r="423" spans="4:4" ht="15.75" customHeight="1">
      <c r="D423" s="21"/>
    </row>
    <row r="424" spans="4:4" ht="15.75" customHeight="1">
      <c r="D424" s="21"/>
    </row>
    <row r="425" spans="4:4" ht="15.75" customHeight="1">
      <c r="D425" s="21"/>
    </row>
    <row r="426" spans="4:4" ht="15.75" customHeight="1">
      <c r="D426" s="21"/>
    </row>
    <row r="427" spans="4:4" ht="15.75" customHeight="1">
      <c r="D427" s="21"/>
    </row>
    <row r="428" spans="4:4" ht="15.75" customHeight="1">
      <c r="D428" s="21"/>
    </row>
    <row r="429" spans="4:4" ht="15.75" customHeight="1">
      <c r="D429" s="21"/>
    </row>
    <row r="430" spans="4:4" ht="15.75" customHeight="1">
      <c r="D430" s="21"/>
    </row>
    <row r="431" spans="4:4" ht="15.75" customHeight="1">
      <c r="D431" s="21"/>
    </row>
    <row r="432" spans="4:4" ht="15.75" customHeight="1">
      <c r="D432" s="21"/>
    </row>
    <row r="433" spans="4:4" ht="15.75" customHeight="1">
      <c r="D433" s="21"/>
    </row>
    <row r="434" spans="4:4" ht="15.75" customHeight="1">
      <c r="D434" s="21"/>
    </row>
    <row r="435" spans="4:4" ht="15.75" customHeight="1">
      <c r="D435" s="21"/>
    </row>
    <row r="436" spans="4:4" ht="15.75" customHeight="1">
      <c r="D436" s="21"/>
    </row>
    <row r="437" spans="4:4" ht="15.75" customHeight="1">
      <c r="D437" s="21"/>
    </row>
    <row r="438" spans="4:4" ht="15.75" customHeight="1">
      <c r="D438" s="21"/>
    </row>
    <row r="439" spans="4:4" ht="15.75" customHeight="1">
      <c r="D439" s="21"/>
    </row>
    <row r="440" spans="4:4" ht="15.75" customHeight="1">
      <c r="D440" s="21"/>
    </row>
    <row r="441" spans="4:4" ht="15.75" customHeight="1">
      <c r="D441" s="21"/>
    </row>
    <row r="442" spans="4:4" ht="15.75" customHeight="1">
      <c r="D442" s="21"/>
    </row>
    <row r="443" spans="4:4" ht="15.75" customHeight="1">
      <c r="D443" s="21"/>
    </row>
    <row r="444" spans="4:4" ht="15.75" customHeight="1">
      <c r="D444" s="21"/>
    </row>
    <row r="445" spans="4:4" ht="15.75" customHeight="1">
      <c r="D445" s="21"/>
    </row>
    <row r="446" spans="4:4" ht="15.75" customHeight="1">
      <c r="D446" s="21"/>
    </row>
    <row r="447" spans="4:4" ht="15.75" customHeight="1">
      <c r="D447" s="21"/>
    </row>
    <row r="448" spans="4:4" ht="15.75" customHeight="1">
      <c r="D448" s="21"/>
    </row>
    <row r="449" spans="4:4" ht="15.75" customHeight="1">
      <c r="D449" s="21"/>
    </row>
    <row r="450" spans="4:4" ht="15.75" customHeight="1">
      <c r="D450" s="21"/>
    </row>
    <row r="451" spans="4:4" ht="15.75" customHeight="1">
      <c r="D451" s="21"/>
    </row>
    <row r="452" spans="4:4" ht="15.75" customHeight="1">
      <c r="D452" s="21"/>
    </row>
    <row r="453" spans="4:4" ht="15.75" customHeight="1">
      <c r="D453" s="21"/>
    </row>
    <row r="454" spans="4:4" ht="15.75" customHeight="1">
      <c r="D454" s="21"/>
    </row>
    <row r="455" spans="4:4" ht="15.75" customHeight="1">
      <c r="D455" s="21"/>
    </row>
    <row r="456" spans="4:4" ht="15.75" customHeight="1">
      <c r="D456" s="21"/>
    </row>
    <row r="457" spans="4:4" ht="15.75" customHeight="1">
      <c r="D457" s="21"/>
    </row>
    <row r="458" spans="4:4" ht="15.75" customHeight="1">
      <c r="D458" s="21"/>
    </row>
    <row r="459" spans="4:4" ht="15.75" customHeight="1">
      <c r="D459" s="21"/>
    </row>
    <row r="460" spans="4:4" ht="15.75" customHeight="1">
      <c r="D460" s="21"/>
    </row>
    <row r="461" spans="4:4" ht="15.75" customHeight="1">
      <c r="D461" s="21"/>
    </row>
    <row r="462" spans="4:4" ht="15.75" customHeight="1">
      <c r="D462" s="21"/>
    </row>
    <row r="463" spans="4:4" ht="15.75" customHeight="1">
      <c r="D463" s="21"/>
    </row>
    <row r="464" spans="4:4" ht="15.75" customHeight="1">
      <c r="D464" s="21"/>
    </row>
    <row r="465" spans="4:4" ht="15.75" customHeight="1">
      <c r="D465" s="21"/>
    </row>
    <row r="466" spans="4:4" ht="15.75" customHeight="1">
      <c r="D466" s="21"/>
    </row>
    <row r="467" spans="4:4" ht="15.75" customHeight="1">
      <c r="D467" s="21"/>
    </row>
    <row r="468" spans="4:4" ht="15.75" customHeight="1">
      <c r="D468" s="21"/>
    </row>
    <row r="469" spans="4:4" ht="15.75" customHeight="1">
      <c r="D469" s="21"/>
    </row>
    <row r="470" spans="4:4" ht="15.75" customHeight="1">
      <c r="D470" s="21"/>
    </row>
    <row r="471" spans="4:4" ht="15.75" customHeight="1">
      <c r="D471" s="21"/>
    </row>
    <row r="472" spans="4:4" ht="15.75" customHeight="1">
      <c r="D472" s="21"/>
    </row>
    <row r="473" spans="4:4" ht="15.75" customHeight="1">
      <c r="D473" s="21"/>
    </row>
    <row r="474" spans="4:4" ht="15.75" customHeight="1">
      <c r="D474" s="21"/>
    </row>
    <row r="475" spans="4:4" ht="15.75" customHeight="1">
      <c r="D475" s="21"/>
    </row>
    <row r="476" spans="4:4" ht="15.75" customHeight="1">
      <c r="D476" s="21"/>
    </row>
    <row r="477" spans="4:4" ht="15.75" customHeight="1">
      <c r="D477" s="21"/>
    </row>
    <row r="478" spans="4:4" ht="15.75" customHeight="1">
      <c r="D478" s="21"/>
    </row>
    <row r="479" spans="4:4" ht="15.75" customHeight="1">
      <c r="D479" s="21"/>
    </row>
    <row r="480" spans="4:4" ht="15.75" customHeight="1">
      <c r="D480" s="21"/>
    </row>
    <row r="481" spans="4:4" ht="15.75" customHeight="1">
      <c r="D481" s="21"/>
    </row>
    <row r="482" spans="4:4" ht="15.75" customHeight="1">
      <c r="D482" s="21"/>
    </row>
    <row r="483" spans="4:4" ht="15.75" customHeight="1">
      <c r="D483" s="21"/>
    </row>
    <row r="484" spans="4:4" ht="15.75" customHeight="1">
      <c r="D484" s="21"/>
    </row>
    <row r="485" spans="4:4" ht="15.75" customHeight="1">
      <c r="D485" s="21"/>
    </row>
    <row r="486" spans="4:4" ht="15.75" customHeight="1">
      <c r="D486" s="21"/>
    </row>
    <row r="487" spans="4:4" ht="15.75" customHeight="1">
      <c r="D487" s="21"/>
    </row>
    <row r="488" spans="4:4" ht="15.75" customHeight="1">
      <c r="D488" s="21"/>
    </row>
    <row r="489" spans="4:4" ht="15.75" customHeight="1">
      <c r="D489" s="21"/>
    </row>
    <row r="490" spans="4:4" ht="15.75" customHeight="1">
      <c r="D490" s="21"/>
    </row>
    <row r="491" spans="4:4" ht="15.75" customHeight="1">
      <c r="D491" s="21"/>
    </row>
    <row r="492" spans="4:4" ht="15.75" customHeight="1">
      <c r="D492" s="21"/>
    </row>
    <row r="493" spans="4:4" ht="15.75" customHeight="1">
      <c r="D493" s="21"/>
    </row>
    <row r="494" spans="4:4" ht="15.75" customHeight="1">
      <c r="D494" s="21"/>
    </row>
    <row r="495" spans="4:4" ht="15.75" customHeight="1">
      <c r="D495" s="21"/>
    </row>
    <row r="496" spans="4:4" ht="15.75" customHeight="1">
      <c r="D496" s="21"/>
    </row>
    <row r="497" spans="4:4" ht="15.75" customHeight="1">
      <c r="D497" s="21"/>
    </row>
    <row r="498" spans="4:4" ht="15.75" customHeight="1">
      <c r="D498" s="21"/>
    </row>
    <row r="499" spans="4:4" ht="15.75" customHeight="1">
      <c r="D499" s="21"/>
    </row>
    <row r="500" spans="4:4" ht="15.75" customHeight="1">
      <c r="D500" s="21"/>
    </row>
    <row r="501" spans="4:4" ht="15.75" customHeight="1">
      <c r="D501" s="21"/>
    </row>
    <row r="502" spans="4:4" ht="15.75" customHeight="1">
      <c r="D502" s="21"/>
    </row>
    <row r="503" spans="4:4" ht="15.75" customHeight="1">
      <c r="D503" s="21"/>
    </row>
    <row r="504" spans="4:4" ht="15.75" customHeight="1">
      <c r="D504" s="21"/>
    </row>
    <row r="505" spans="4:4" ht="15.75" customHeight="1">
      <c r="D505" s="21"/>
    </row>
    <row r="506" spans="4:4" ht="15.75" customHeight="1">
      <c r="D506" s="21"/>
    </row>
    <row r="507" spans="4:4" ht="15.75" customHeight="1">
      <c r="D507" s="21"/>
    </row>
    <row r="508" spans="4:4" ht="15.75" customHeight="1">
      <c r="D508" s="21"/>
    </row>
    <row r="509" spans="4:4" ht="15.75" customHeight="1">
      <c r="D509" s="21"/>
    </row>
    <row r="510" spans="4:4" ht="15.75" customHeight="1">
      <c r="D510" s="21"/>
    </row>
    <row r="511" spans="4:4" ht="15.75" customHeight="1">
      <c r="D511" s="21"/>
    </row>
    <row r="512" spans="4:4" ht="15.75" customHeight="1">
      <c r="D512" s="21"/>
    </row>
    <row r="513" spans="4:4" ht="15.75" customHeight="1">
      <c r="D513" s="21"/>
    </row>
    <row r="514" spans="4:4" ht="15.75" customHeight="1">
      <c r="D514" s="21"/>
    </row>
    <row r="515" spans="4:4" ht="15.75" customHeight="1">
      <c r="D515" s="21"/>
    </row>
    <row r="516" spans="4:4" ht="15.75" customHeight="1">
      <c r="D516" s="21"/>
    </row>
    <row r="517" spans="4:4" ht="15.75" customHeight="1">
      <c r="D517" s="21"/>
    </row>
    <row r="518" spans="4:4" ht="15.75" customHeight="1">
      <c r="D518" s="21"/>
    </row>
    <row r="519" spans="4:4" ht="15.75" customHeight="1">
      <c r="D519" s="21"/>
    </row>
    <row r="520" spans="4:4" ht="15.75" customHeight="1">
      <c r="D520" s="21"/>
    </row>
    <row r="521" spans="4:4" ht="15.75" customHeight="1">
      <c r="D521" s="21"/>
    </row>
    <row r="522" spans="4:4" ht="15.75" customHeight="1">
      <c r="D522" s="21"/>
    </row>
    <row r="523" spans="4:4" ht="15.75" customHeight="1">
      <c r="D523" s="21"/>
    </row>
    <row r="524" spans="4:4" ht="15.75" customHeight="1">
      <c r="D524" s="21"/>
    </row>
    <row r="525" spans="4:4" ht="15.75" customHeight="1">
      <c r="D525" s="21"/>
    </row>
    <row r="526" spans="4:4" ht="15.75" customHeight="1">
      <c r="D526" s="21"/>
    </row>
    <row r="527" spans="4:4" ht="15.75" customHeight="1">
      <c r="D527" s="21"/>
    </row>
    <row r="528" spans="4:4" ht="15.75" customHeight="1">
      <c r="D528" s="21"/>
    </row>
    <row r="529" spans="4:4" ht="15.75" customHeight="1">
      <c r="D529" s="21"/>
    </row>
    <row r="530" spans="4:4" ht="15.75" customHeight="1">
      <c r="D530" s="21"/>
    </row>
    <row r="531" spans="4:4" ht="15.75" customHeight="1">
      <c r="D531" s="21"/>
    </row>
    <row r="532" spans="4:4" ht="15.75" customHeight="1">
      <c r="D532" s="21"/>
    </row>
    <row r="533" spans="4:4" ht="15.75" customHeight="1">
      <c r="D533" s="21"/>
    </row>
    <row r="534" spans="4:4" ht="15.75" customHeight="1">
      <c r="D534" s="21"/>
    </row>
    <row r="535" spans="4:4" ht="15.75" customHeight="1">
      <c r="D535" s="21"/>
    </row>
    <row r="536" spans="4:4" ht="15.75" customHeight="1">
      <c r="D536" s="21"/>
    </row>
    <row r="537" spans="4:4" ht="15.75" customHeight="1">
      <c r="D537" s="21"/>
    </row>
    <row r="538" spans="4:4" ht="15.75" customHeight="1">
      <c r="D538" s="21"/>
    </row>
    <row r="539" spans="4:4" ht="15.75" customHeight="1">
      <c r="D539" s="21"/>
    </row>
    <row r="540" spans="4:4" ht="15.75" customHeight="1">
      <c r="D540" s="21"/>
    </row>
    <row r="541" spans="4:4" ht="15.75" customHeight="1">
      <c r="D541" s="21"/>
    </row>
    <row r="542" spans="4:4" ht="15.75" customHeight="1">
      <c r="D542" s="21"/>
    </row>
    <row r="543" spans="4:4" ht="15.75" customHeight="1">
      <c r="D543" s="21"/>
    </row>
    <row r="544" spans="4:4" ht="15.75" customHeight="1">
      <c r="D544" s="21"/>
    </row>
    <row r="545" spans="4:4" ht="15.75" customHeight="1">
      <c r="D545" s="21"/>
    </row>
    <row r="546" spans="4:4" ht="15.75" customHeight="1">
      <c r="D546" s="21"/>
    </row>
    <row r="547" spans="4:4" ht="15.75" customHeight="1">
      <c r="D547" s="21"/>
    </row>
    <row r="548" spans="4:4" ht="15.75" customHeight="1">
      <c r="D548" s="21"/>
    </row>
    <row r="549" spans="4:4" ht="15.75" customHeight="1">
      <c r="D549" s="21"/>
    </row>
    <row r="550" spans="4:4" ht="15.75" customHeight="1">
      <c r="D550" s="21"/>
    </row>
    <row r="551" spans="4:4" ht="15.75" customHeight="1">
      <c r="D551" s="21"/>
    </row>
    <row r="552" spans="4:4" ht="15.75" customHeight="1">
      <c r="D552" s="21"/>
    </row>
    <row r="553" spans="4:4" ht="15.75" customHeight="1">
      <c r="D553" s="21"/>
    </row>
    <row r="554" spans="4:4" ht="15.75" customHeight="1">
      <c r="D554" s="21"/>
    </row>
    <row r="555" spans="4:4" ht="15.75" customHeight="1">
      <c r="D555" s="21"/>
    </row>
    <row r="556" spans="4:4" ht="15.75" customHeight="1">
      <c r="D556" s="21"/>
    </row>
    <row r="557" spans="4:4" ht="15.75" customHeight="1">
      <c r="D557" s="21"/>
    </row>
    <row r="558" spans="4:4" ht="15.75" customHeight="1">
      <c r="D558" s="21"/>
    </row>
    <row r="559" spans="4:4" ht="15.75" customHeight="1">
      <c r="D559" s="21"/>
    </row>
    <row r="560" spans="4:4" ht="15.75" customHeight="1">
      <c r="D560" s="21"/>
    </row>
    <row r="561" spans="4:4" ht="15.75" customHeight="1">
      <c r="D561" s="21"/>
    </row>
    <row r="562" spans="4:4" ht="15.75" customHeight="1">
      <c r="D562" s="21"/>
    </row>
    <row r="563" spans="4:4" ht="15.75" customHeight="1">
      <c r="D563" s="21"/>
    </row>
    <row r="564" spans="4:4" ht="15.75" customHeight="1">
      <c r="D564" s="21"/>
    </row>
    <row r="565" spans="4:4" ht="15.75" customHeight="1">
      <c r="D565" s="21"/>
    </row>
    <row r="566" spans="4:4" ht="15.75" customHeight="1">
      <c r="D566" s="21"/>
    </row>
    <row r="567" spans="4:4" ht="15.75" customHeight="1">
      <c r="D567" s="21"/>
    </row>
    <row r="568" spans="4:4" ht="15.75" customHeight="1">
      <c r="D568" s="21"/>
    </row>
    <row r="569" spans="4:4" ht="15.75" customHeight="1">
      <c r="D569" s="21"/>
    </row>
    <row r="570" spans="4:4" ht="15.75" customHeight="1">
      <c r="D570" s="21"/>
    </row>
    <row r="571" spans="4:4" ht="15.75" customHeight="1">
      <c r="D571" s="21"/>
    </row>
    <row r="572" spans="4:4" ht="15.75" customHeight="1">
      <c r="D572" s="21"/>
    </row>
    <row r="573" spans="4:4" ht="15.75" customHeight="1">
      <c r="D573" s="21"/>
    </row>
    <row r="574" spans="4:4" ht="15.75" customHeight="1">
      <c r="D574" s="21"/>
    </row>
    <row r="575" spans="4:4" ht="15.75" customHeight="1">
      <c r="D575" s="21"/>
    </row>
    <row r="576" spans="4:4" ht="15.75" customHeight="1">
      <c r="D576" s="21"/>
    </row>
    <row r="577" spans="4:4" ht="15.75" customHeight="1">
      <c r="D577" s="21"/>
    </row>
    <row r="578" spans="4:4" ht="15.75" customHeight="1">
      <c r="D578" s="21"/>
    </row>
    <row r="579" spans="4:4" ht="15.75" customHeight="1">
      <c r="D579" s="21"/>
    </row>
    <row r="580" spans="4:4" ht="15.75" customHeight="1">
      <c r="D580" s="21"/>
    </row>
    <row r="581" spans="4:4" ht="15.75" customHeight="1">
      <c r="D581" s="21"/>
    </row>
    <row r="582" spans="4:4" ht="15.75" customHeight="1">
      <c r="D582" s="21"/>
    </row>
    <row r="583" spans="4:4" ht="15.75" customHeight="1">
      <c r="D583" s="21"/>
    </row>
    <row r="584" spans="4:4" ht="15.75" customHeight="1">
      <c r="D584" s="21"/>
    </row>
    <row r="585" spans="4:4" ht="15.75" customHeight="1">
      <c r="D585" s="21"/>
    </row>
    <row r="586" spans="4:4" ht="15.75" customHeight="1">
      <c r="D586" s="21"/>
    </row>
    <row r="587" spans="4:4" ht="15.75" customHeight="1">
      <c r="D587" s="21"/>
    </row>
    <row r="588" spans="4:4" ht="15.75" customHeight="1">
      <c r="D588" s="21"/>
    </row>
    <row r="589" spans="4:4" ht="15.75" customHeight="1">
      <c r="D589" s="21"/>
    </row>
    <row r="590" spans="4:4" ht="15.75" customHeight="1">
      <c r="D590" s="21"/>
    </row>
    <row r="591" spans="4:4" ht="15.75" customHeight="1">
      <c r="D591" s="21"/>
    </row>
    <row r="592" spans="4:4" ht="15.75" customHeight="1">
      <c r="D592" s="21"/>
    </row>
    <row r="593" spans="4:4" ht="15.75" customHeight="1">
      <c r="D593" s="21"/>
    </row>
    <row r="594" spans="4:4" ht="15.75" customHeight="1">
      <c r="D594" s="21"/>
    </row>
    <row r="595" spans="4:4" ht="15.75" customHeight="1">
      <c r="D595" s="21"/>
    </row>
    <row r="596" spans="4:4" ht="15.75" customHeight="1">
      <c r="D596" s="21"/>
    </row>
    <row r="597" spans="4:4" ht="15.75" customHeight="1">
      <c r="D597" s="21"/>
    </row>
    <row r="598" spans="4:4" ht="15.75" customHeight="1">
      <c r="D598" s="21"/>
    </row>
    <row r="599" spans="4:4" ht="15.75" customHeight="1">
      <c r="D599" s="21"/>
    </row>
    <row r="600" spans="4:4" ht="15.75" customHeight="1">
      <c r="D600" s="21"/>
    </row>
    <row r="601" spans="4:4" ht="15.75" customHeight="1">
      <c r="D601" s="21"/>
    </row>
    <row r="602" spans="4:4" ht="15.75" customHeight="1">
      <c r="D602" s="21"/>
    </row>
    <row r="603" spans="4:4" ht="15.75" customHeight="1">
      <c r="D603" s="21"/>
    </row>
    <row r="604" spans="4:4" ht="15.75" customHeight="1">
      <c r="D604" s="21"/>
    </row>
    <row r="605" spans="4:4" ht="15.75" customHeight="1">
      <c r="D605" s="21"/>
    </row>
    <row r="606" spans="4:4" ht="15.75" customHeight="1">
      <c r="D606" s="21"/>
    </row>
    <row r="607" spans="4:4" ht="15.75" customHeight="1">
      <c r="D607" s="21"/>
    </row>
    <row r="608" spans="4:4" ht="15.75" customHeight="1">
      <c r="D608" s="21"/>
    </row>
    <row r="609" spans="4:4" ht="15.75" customHeight="1">
      <c r="D609" s="21"/>
    </row>
    <row r="610" spans="4:4" ht="15.75" customHeight="1">
      <c r="D610" s="21"/>
    </row>
    <row r="611" spans="4:4" ht="15.75" customHeight="1">
      <c r="D611" s="21"/>
    </row>
    <row r="612" spans="4:4" ht="15.75" customHeight="1">
      <c r="D612" s="21"/>
    </row>
    <row r="613" spans="4:4" ht="15.75" customHeight="1">
      <c r="D613" s="21"/>
    </row>
    <row r="614" spans="4:4" ht="15.75" customHeight="1">
      <c r="D614" s="21"/>
    </row>
    <row r="615" spans="4:4" ht="15.75" customHeight="1">
      <c r="D615" s="21"/>
    </row>
    <row r="616" spans="4:4" ht="15.75" customHeight="1">
      <c r="D616" s="21"/>
    </row>
    <row r="617" spans="4:4" ht="15.75" customHeight="1">
      <c r="D617" s="21"/>
    </row>
    <row r="618" spans="4:4" ht="15.75" customHeight="1">
      <c r="D618" s="21"/>
    </row>
    <row r="619" spans="4:4" ht="15.75" customHeight="1">
      <c r="D619" s="21"/>
    </row>
    <row r="620" spans="4:4" ht="15.75" customHeight="1">
      <c r="D620" s="21"/>
    </row>
    <row r="621" spans="4:4" ht="15.75" customHeight="1">
      <c r="D621" s="21"/>
    </row>
    <row r="622" spans="4:4" ht="15.75" customHeight="1">
      <c r="D622" s="21"/>
    </row>
    <row r="623" spans="4:4" ht="15.75" customHeight="1">
      <c r="D623" s="21"/>
    </row>
    <row r="624" spans="4:4" ht="15.75" customHeight="1">
      <c r="D624" s="21"/>
    </row>
    <row r="625" spans="4:4" ht="15.75" customHeight="1">
      <c r="D625" s="21"/>
    </row>
    <row r="626" spans="4:4" ht="15.75" customHeight="1">
      <c r="D626" s="21"/>
    </row>
    <row r="627" spans="4:4" ht="15.75" customHeight="1">
      <c r="D627" s="21"/>
    </row>
    <row r="628" spans="4:4" ht="15.75" customHeight="1">
      <c r="D628" s="21"/>
    </row>
    <row r="629" spans="4:4" ht="15.75" customHeight="1">
      <c r="D629" s="21"/>
    </row>
    <row r="630" spans="4:4" ht="15.75" customHeight="1">
      <c r="D630" s="21"/>
    </row>
    <row r="631" spans="4:4" ht="15.75" customHeight="1">
      <c r="D631" s="21"/>
    </row>
    <row r="632" spans="4:4" ht="15.75" customHeight="1">
      <c r="D632" s="21"/>
    </row>
    <row r="633" spans="4:4" ht="15.75" customHeight="1">
      <c r="D633" s="21"/>
    </row>
    <row r="634" spans="4:4" ht="15.75" customHeight="1">
      <c r="D634" s="21"/>
    </row>
    <row r="635" spans="4:4" ht="15.75" customHeight="1">
      <c r="D635" s="21"/>
    </row>
    <row r="636" spans="4:4" ht="15.75" customHeight="1">
      <c r="D636" s="21"/>
    </row>
    <row r="637" spans="4:4" ht="15.75" customHeight="1">
      <c r="D637" s="21"/>
    </row>
    <row r="638" spans="4:4" ht="15.75" customHeight="1">
      <c r="D638" s="21"/>
    </row>
    <row r="639" spans="4:4" ht="15.75" customHeight="1">
      <c r="D639" s="21"/>
    </row>
    <row r="640" spans="4:4" ht="15.75" customHeight="1">
      <c r="D640" s="21"/>
    </row>
    <row r="641" spans="4:4" ht="15.75" customHeight="1">
      <c r="D641" s="21"/>
    </row>
    <row r="642" spans="4:4" ht="15.75" customHeight="1">
      <c r="D642" s="21"/>
    </row>
    <row r="643" spans="4:4" ht="15.75" customHeight="1">
      <c r="D643" s="21"/>
    </row>
    <row r="644" spans="4:4" ht="15.75" customHeight="1">
      <c r="D644" s="21"/>
    </row>
    <row r="645" spans="4:4" ht="15.75" customHeight="1">
      <c r="D645" s="21"/>
    </row>
    <row r="646" spans="4:4" ht="15.75" customHeight="1">
      <c r="D646" s="21"/>
    </row>
    <row r="647" spans="4:4" ht="15.75" customHeight="1">
      <c r="D647" s="21"/>
    </row>
    <row r="648" spans="4:4" ht="15.75" customHeight="1">
      <c r="D648" s="21"/>
    </row>
    <row r="649" spans="4:4" ht="15.75" customHeight="1">
      <c r="D649" s="21"/>
    </row>
    <row r="650" spans="4:4" ht="15.75" customHeight="1">
      <c r="D650" s="21"/>
    </row>
    <row r="651" spans="4:4" ht="15.75" customHeight="1">
      <c r="D651" s="21"/>
    </row>
    <row r="652" spans="4:4" ht="15.75" customHeight="1">
      <c r="D652" s="21"/>
    </row>
    <row r="653" spans="4:4" ht="15.75" customHeight="1">
      <c r="D653" s="21"/>
    </row>
    <row r="654" spans="4:4" ht="15.75" customHeight="1">
      <c r="D654" s="21"/>
    </row>
    <row r="655" spans="4:4" ht="15.75" customHeight="1">
      <c r="D655" s="21"/>
    </row>
    <row r="656" spans="4:4" ht="15.75" customHeight="1">
      <c r="D656" s="21"/>
    </row>
    <row r="657" spans="4:4" ht="15.75" customHeight="1">
      <c r="D657" s="21"/>
    </row>
    <row r="658" spans="4:4" ht="15.75" customHeight="1">
      <c r="D658" s="21"/>
    </row>
    <row r="659" spans="4:4" ht="15.75" customHeight="1">
      <c r="D659" s="21"/>
    </row>
    <row r="660" spans="4:4" ht="15.75" customHeight="1">
      <c r="D660" s="21"/>
    </row>
    <row r="661" spans="4:4" ht="15.75" customHeight="1">
      <c r="D661" s="21"/>
    </row>
    <row r="662" spans="4:4" ht="15.75" customHeight="1">
      <c r="D662" s="21"/>
    </row>
    <row r="663" spans="4:4" ht="15.75" customHeight="1">
      <c r="D663" s="21"/>
    </row>
    <row r="664" spans="4:4" ht="15.75" customHeight="1">
      <c r="D664" s="21"/>
    </row>
    <row r="665" spans="4:4" ht="15.75" customHeight="1">
      <c r="D665" s="21"/>
    </row>
    <row r="666" spans="4:4" ht="15.75" customHeight="1">
      <c r="D666" s="21"/>
    </row>
    <row r="667" spans="4:4" ht="15.75" customHeight="1">
      <c r="D667" s="21"/>
    </row>
    <row r="668" spans="4:4" ht="15.75" customHeight="1">
      <c r="D668" s="21"/>
    </row>
    <row r="669" spans="4:4" ht="15.75" customHeight="1">
      <c r="D669" s="21"/>
    </row>
    <row r="670" spans="4:4" ht="15.75" customHeight="1">
      <c r="D670" s="21"/>
    </row>
    <row r="671" spans="4:4" ht="15.75" customHeight="1">
      <c r="D671" s="21"/>
    </row>
    <row r="672" spans="4:4" ht="15.75" customHeight="1">
      <c r="D672" s="21"/>
    </row>
    <row r="673" spans="4:4" ht="15.75" customHeight="1">
      <c r="D673" s="21"/>
    </row>
    <row r="674" spans="4:4" ht="15.75" customHeight="1">
      <c r="D674" s="21"/>
    </row>
    <row r="675" spans="4:4" ht="15.75" customHeight="1">
      <c r="D675" s="21"/>
    </row>
    <row r="676" spans="4:4" ht="15.75" customHeight="1">
      <c r="D676" s="21"/>
    </row>
    <row r="677" spans="4:4" ht="15.75" customHeight="1">
      <c r="D677" s="21"/>
    </row>
    <row r="678" spans="4:4" ht="15.75" customHeight="1">
      <c r="D678" s="21"/>
    </row>
    <row r="679" spans="4:4" ht="15.75" customHeight="1">
      <c r="D679" s="21"/>
    </row>
    <row r="680" spans="4:4" ht="15.75" customHeight="1">
      <c r="D680" s="21"/>
    </row>
    <row r="681" spans="4:4" ht="15.75" customHeight="1">
      <c r="D681" s="21"/>
    </row>
    <row r="682" spans="4:4" ht="15.75" customHeight="1">
      <c r="D682" s="21"/>
    </row>
    <row r="683" spans="4:4" ht="15.75" customHeight="1">
      <c r="D683" s="21"/>
    </row>
    <row r="684" spans="4:4" ht="15.75" customHeight="1">
      <c r="D684" s="21"/>
    </row>
    <row r="685" spans="4:4" ht="15.75" customHeight="1">
      <c r="D685" s="21"/>
    </row>
    <row r="686" spans="4:4" ht="15.75" customHeight="1">
      <c r="D686" s="21"/>
    </row>
    <row r="687" spans="4:4" ht="15.75" customHeight="1">
      <c r="D687" s="21"/>
    </row>
    <row r="688" spans="4:4" ht="15.75" customHeight="1">
      <c r="D688" s="21"/>
    </row>
    <row r="689" spans="4:4" ht="15.75" customHeight="1">
      <c r="D689" s="21"/>
    </row>
    <row r="690" spans="4:4" ht="15.75" customHeight="1">
      <c r="D690" s="21"/>
    </row>
    <row r="691" spans="4:4" ht="15.75" customHeight="1">
      <c r="D691" s="21"/>
    </row>
    <row r="692" spans="4:4" ht="15.75" customHeight="1">
      <c r="D692" s="21"/>
    </row>
    <row r="693" spans="4:4" ht="15.75" customHeight="1">
      <c r="D693" s="21"/>
    </row>
    <row r="694" spans="4:4" ht="15.75" customHeight="1">
      <c r="D694" s="21"/>
    </row>
    <row r="695" spans="4:4" ht="15.75" customHeight="1">
      <c r="D695" s="21"/>
    </row>
    <row r="696" spans="4:4" ht="15.75" customHeight="1">
      <c r="D696" s="21"/>
    </row>
    <row r="697" spans="4:4" ht="15.75" customHeight="1">
      <c r="D697" s="21"/>
    </row>
    <row r="698" spans="4:4" ht="15.75" customHeight="1">
      <c r="D698" s="21"/>
    </row>
    <row r="699" spans="4:4" ht="15.75" customHeight="1">
      <c r="D699" s="21"/>
    </row>
    <row r="700" spans="4:4" ht="15.75" customHeight="1">
      <c r="D700" s="21"/>
    </row>
    <row r="701" spans="4:4" ht="15.75" customHeight="1">
      <c r="D701" s="21"/>
    </row>
    <row r="702" spans="4:4" ht="15.75" customHeight="1">
      <c r="D702" s="21"/>
    </row>
    <row r="703" spans="4:4" ht="15.75" customHeight="1">
      <c r="D703" s="21"/>
    </row>
    <row r="704" spans="4:4" ht="15.75" customHeight="1">
      <c r="D704" s="21"/>
    </row>
    <row r="705" spans="4:4" ht="15.75" customHeight="1">
      <c r="D705" s="21"/>
    </row>
    <row r="706" spans="4:4" ht="15.75" customHeight="1">
      <c r="D706" s="21"/>
    </row>
    <row r="707" spans="4:4" ht="15.75" customHeight="1">
      <c r="D707" s="21"/>
    </row>
    <row r="708" spans="4:4" ht="15.75" customHeight="1">
      <c r="D708" s="21"/>
    </row>
    <row r="709" spans="4:4" ht="15.75" customHeight="1">
      <c r="D709" s="21"/>
    </row>
    <row r="710" spans="4:4" ht="15.75" customHeight="1">
      <c r="D710" s="21"/>
    </row>
    <row r="711" spans="4:4" ht="15.75" customHeight="1">
      <c r="D711" s="21"/>
    </row>
    <row r="712" spans="4:4" ht="15.75" customHeight="1">
      <c r="D712" s="21"/>
    </row>
    <row r="713" spans="4:4" ht="15.75" customHeight="1">
      <c r="D713" s="21"/>
    </row>
    <row r="714" spans="4:4" ht="15.75" customHeight="1">
      <c r="D714" s="21"/>
    </row>
    <row r="715" spans="4:4" ht="15.75" customHeight="1">
      <c r="D715" s="21"/>
    </row>
    <row r="716" spans="4:4" ht="15.75" customHeight="1">
      <c r="D716" s="21"/>
    </row>
    <row r="717" spans="4:4" ht="15.75" customHeight="1">
      <c r="D717" s="21"/>
    </row>
    <row r="718" spans="4:4" ht="15.75" customHeight="1">
      <c r="D718" s="21"/>
    </row>
    <row r="719" spans="4:4" ht="15.75" customHeight="1">
      <c r="D719" s="21"/>
    </row>
    <row r="720" spans="4:4" ht="15.75" customHeight="1">
      <c r="D720" s="21"/>
    </row>
    <row r="721" spans="4:4" ht="15.75" customHeight="1">
      <c r="D721" s="21"/>
    </row>
    <row r="722" spans="4:4" ht="15.75" customHeight="1">
      <c r="D722" s="21"/>
    </row>
    <row r="723" spans="4:4" ht="15.75" customHeight="1">
      <c r="D723" s="21"/>
    </row>
    <row r="724" spans="4:4" ht="15.75" customHeight="1">
      <c r="D724" s="21"/>
    </row>
    <row r="725" spans="4:4" ht="15.75" customHeight="1">
      <c r="D725" s="21"/>
    </row>
    <row r="726" spans="4:4" ht="15.75" customHeight="1">
      <c r="D726" s="21"/>
    </row>
    <row r="727" spans="4:4" ht="15.75" customHeight="1">
      <c r="D727" s="21"/>
    </row>
    <row r="728" spans="4:4" ht="15.75" customHeight="1">
      <c r="D728" s="21"/>
    </row>
    <row r="729" spans="4:4" ht="15.75" customHeight="1">
      <c r="D729" s="21"/>
    </row>
    <row r="730" spans="4:4" ht="15.75" customHeight="1">
      <c r="D730" s="21"/>
    </row>
    <row r="731" spans="4:4" ht="15.75" customHeight="1">
      <c r="D731" s="21"/>
    </row>
    <row r="732" spans="4:4" ht="15.75" customHeight="1">
      <c r="D732" s="21"/>
    </row>
    <row r="733" spans="4:4" ht="15.75" customHeight="1">
      <c r="D733" s="21"/>
    </row>
    <row r="734" spans="4:4" ht="15.75" customHeight="1">
      <c r="D734" s="21"/>
    </row>
    <row r="735" spans="4:4" ht="15.75" customHeight="1">
      <c r="D735" s="21"/>
    </row>
    <row r="736" spans="4:4" ht="15.75" customHeight="1">
      <c r="D736" s="21"/>
    </row>
    <row r="737" spans="4:4" ht="15.75" customHeight="1">
      <c r="D737" s="21"/>
    </row>
    <row r="738" spans="4:4" ht="15.75" customHeight="1">
      <c r="D738" s="21"/>
    </row>
    <row r="739" spans="4:4" ht="15.75" customHeight="1">
      <c r="D739" s="21"/>
    </row>
    <row r="740" spans="4:4" ht="15.75" customHeight="1">
      <c r="D740" s="21"/>
    </row>
    <row r="741" spans="4:4" ht="15.75" customHeight="1">
      <c r="D741" s="21"/>
    </row>
    <row r="742" spans="4:4" ht="15.75" customHeight="1">
      <c r="D742" s="21"/>
    </row>
    <row r="743" spans="4:4" ht="15.75" customHeight="1">
      <c r="D743" s="21"/>
    </row>
    <row r="744" spans="4:4" ht="15.75" customHeight="1">
      <c r="D744" s="21"/>
    </row>
    <row r="745" spans="4:4" ht="15.75" customHeight="1">
      <c r="D745" s="21"/>
    </row>
    <row r="746" spans="4:4" ht="15.75" customHeight="1">
      <c r="D746" s="21"/>
    </row>
    <row r="747" spans="4:4" ht="15.75" customHeight="1">
      <c r="D747" s="21"/>
    </row>
    <row r="748" spans="4:4" ht="15.75" customHeight="1">
      <c r="D748" s="21"/>
    </row>
    <row r="749" spans="4:4" ht="15.75" customHeight="1">
      <c r="D749" s="21"/>
    </row>
    <row r="750" spans="4:4" ht="15.75" customHeight="1">
      <c r="D750" s="21"/>
    </row>
    <row r="751" spans="4:4" ht="15.75" customHeight="1">
      <c r="D751" s="21"/>
    </row>
    <row r="752" spans="4:4" ht="15.75" customHeight="1">
      <c r="D752" s="21"/>
    </row>
    <row r="753" spans="4:4" ht="15.75" customHeight="1">
      <c r="D753" s="21"/>
    </row>
    <row r="754" spans="4:4" ht="15.75" customHeight="1">
      <c r="D754" s="21"/>
    </row>
    <row r="755" spans="4:4" ht="15.75" customHeight="1">
      <c r="D755" s="21"/>
    </row>
    <row r="756" spans="4:4" ht="15.75" customHeight="1">
      <c r="D756" s="21"/>
    </row>
    <row r="757" spans="4:4" ht="15.75" customHeight="1">
      <c r="D757" s="21"/>
    </row>
    <row r="758" spans="4:4" ht="15.75" customHeight="1">
      <c r="D758" s="21"/>
    </row>
    <row r="759" spans="4:4" ht="15.75" customHeight="1">
      <c r="D759" s="21"/>
    </row>
    <row r="760" spans="4:4" ht="15.75" customHeight="1">
      <c r="D760" s="21"/>
    </row>
    <row r="761" spans="4:4" ht="15.75" customHeight="1">
      <c r="D761" s="21"/>
    </row>
    <row r="762" spans="4:4" ht="15.75" customHeight="1">
      <c r="D762" s="21"/>
    </row>
    <row r="763" spans="4:4" ht="15.75" customHeight="1">
      <c r="D763" s="21"/>
    </row>
    <row r="764" spans="4:4" ht="15.75" customHeight="1">
      <c r="D764" s="21"/>
    </row>
    <row r="765" spans="4:4" ht="15.75" customHeight="1">
      <c r="D765" s="21"/>
    </row>
    <row r="766" spans="4:4" ht="15.75" customHeight="1">
      <c r="D766" s="21"/>
    </row>
    <row r="767" spans="4:4" ht="15.75" customHeight="1">
      <c r="D767" s="21"/>
    </row>
    <row r="768" spans="4:4" ht="15.75" customHeight="1">
      <c r="D768" s="21"/>
    </row>
    <row r="769" spans="4:4" ht="15.75" customHeight="1">
      <c r="D769" s="21"/>
    </row>
    <row r="770" spans="4:4" ht="15.75" customHeight="1">
      <c r="D770" s="21"/>
    </row>
    <row r="771" spans="4:4" ht="15.75" customHeight="1">
      <c r="D771" s="21"/>
    </row>
    <row r="772" spans="4:4" ht="15.75" customHeight="1">
      <c r="D772" s="21"/>
    </row>
    <row r="773" spans="4:4" ht="15.75" customHeight="1">
      <c r="D773" s="21"/>
    </row>
    <row r="774" spans="4:4" ht="15.75" customHeight="1">
      <c r="D774" s="21"/>
    </row>
    <row r="775" spans="4:4" ht="15.75" customHeight="1">
      <c r="D775" s="21"/>
    </row>
    <row r="776" spans="4:4" ht="15.75" customHeight="1">
      <c r="D776" s="21"/>
    </row>
    <row r="777" spans="4:4" ht="15.75" customHeight="1">
      <c r="D777" s="21"/>
    </row>
    <row r="778" spans="4:4" ht="15.75" customHeight="1">
      <c r="D778" s="21"/>
    </row>
    <row r="779" spans="4:4" ht="15.75" customHeight="1">
      <c r="D779" s="21"/>
    </row>
    <row r="780" spans="4:4" ht="15.75" customHeight="1">
      <c r="D780" s="21"/>
    </row>
    <row r="781" spans="4:4" ht="15.75" customHeight="1">
      <c r="D781" s="21"/>
    </row>
    <row r="782" spans="4:4" ht="15.75" customHeight="1">
      <c r="D782" s="21"/>
    </row>
    <row r="783" spans="4:4" ht="15.75" customHeight="1">
      <c r="D783" s="21"/>
    </row>
    <row r="784" spans="4:4" ht="15.75" customHeight="1">
      <c r="D784" s="21"/>
    </row>
    <row r="785" spans="4:4" ht="15.75" customHeight="1">
      <c r="D785" s="21"/>
    </row>
    <row r="786" spans="4:4" ht="15.75" customHeight="1">
      <c r="D786" s="21"/>
    </row>
    <row r="787" spans="4:4" ht="15.75" customHeight="1">
      <c r="D787" s="21"/>
    </row>
    <row r="788" spans="4:4" ht="15.75" customHeight="1">
      <c r="D788" s="21"/>
    </row>
    <row r="789" spans="4:4" ht="15.75" customHeight="1">
      <c r="D789" s="21"/>
    </row>
    <row r="790" spans="4:4" ht="15.75" customHeight="1">
      <c r="D790" s="21"/>
    </row>
    <row r="791" spans="4:4" ht="15.75" customHeight="1">
      <c r="D791" s="21"/>
    </row>
    <row r="792" spans="4:4" ht="15.75" customHeight="1">
      <c r="D792" s="21"/>
    </row>
    <row r="793" spans="4:4" ht="15.75" customHeight="1">
      <c r="D793" s="21"/>
    </row>
    <row r="794" spans="4:4" ht="15.75" customHeight="1">
      <c r="D794" s="21"/>
    </row>
    <row r="795" spans="4:4" ht="15.75" customHeight="1">
      <c r="D795" s="21"/>
    </row>
    <row r="796" spans="4:4" ht="15.75" customHeight="1">
      <c r="D796" s="21"/>
    </row>
    <row r="797" spans="4:4" ht="15.75" customHeight="1">
      <c r="D797" s="21"/>
    </row>
    <row r="798" spans="4:4" ht="15.75" customHeight="1">
      <c r="D798" s="21"/>
    </row>
    <row r="799" spans="4:4" ht="15.75" customHeight="1">
      <c r="D799" s="21"/>
    </row>
    <row r="800" spans="4:4" ht="15.75" customHeight="1">
      <c r="D800" s="21"/>
    </row>
    <row r="801" spans="4:4" ht="15.75" customHeight="1">
      <c r="D801" s="21"/>
    </row>
    <row r="802" spans="4:4" ht="15.75" customHeight="1">
      <c r="D802" s="21"/>
    </row>
    <row r="803" spans="4:4" ht="15.75" customHeight="1">
      <c r="D803" s="21"/>
    </row>
    <row r="804" spans="4:4" ht="15.75" customHeight="1">
      <c r="D804" s="21"/>
    </row>
    <row r="805" spans="4:4" ht="15.75" customHeight="1">
      <c r="D805" s="21"/>
    </row>
    <row r="806" spans="4:4" ht="15.75" customHeight="1">
      <c r="D806" s="21"/>
    </row>
    <row r="807" spans="4:4" ht="15.75" customHeight="1">
      <c r="D807" s="21"/>
    </row>
    <row r="808" spans="4:4" ht="15.75" customHeight="1">
      <c r="D808" s="21"/>
    </row>
    <row r="809" spans="4:4" ht="15.75" customHeight="1">
      <c r="D809" s="21"/>
    </row>
    <row r="810" spans="4:4" ht="15.75" customHeight="1">
      <c r="D810" s="21"/>
    </row>
    <row r="811" spans="4:4" ht="15.75" customHeight="1">
      <c r="D811" s="21"/>
    </row>
    <row r="812" spans="4:4" ht="15.75" customHeight="1">
      <c r="D812" s="21"/>
    </row>
    <row r="813" spans="4:4" ht="15.75" customHeight="1">
      <c r="D813" s="21"/>
    </row>
    <row r="814" spans="4:4" ht="15.75" customHeight="1">
      <c r="D814" s="21"/>
    </row>
    <row r="815" spans="4:4" ht="15.75" customHeight="1">
      <c r="D815" s="21"/>
    </row>
    <row r="816" spans="4:4" ht="15.75" customHeight="1">
      <c r="D816" s="21"/>
    </row>
    <row r="817" spans="4:4" ht="15.75" customHeight="1">
      <c r="D817" s="21"/>
    </row>
    <row r="818" spans="4:4" ht="15.75" customHeight="1">
      <c r="D818" s="21"/>
    </row>
    <row r="819" spans="4:4" ht="15.75" customHeight="1">
      <c r="D819" s="21"/>
    </row>
    <row r="820" spans="4:4" ht="15.75" customHeight="1">
      <c r="D820" s="21"/>
    </row>
    <row r="821" spans="4:4" ht="15.75" customHeight="1">
      <c r="D821" s="21"/>
    </row>
    <row r="822" spans="4:4" ht="15.75" customHeight="1">
      <c r="D822" s="21"/>
    </row>
    <row r="823" spans="4:4" ht="15.75" customHeight="1">
      <c r="D823" s="21"/>
    </row>
    <row r="824" spans="4:4" ht="15.75" customHeight="1">
      <c r="D824" s="21"/>
    </row>
    <row r="825" spans="4:4" ht="15.75" customHeight="1">
      <c r="D825" s="21"/>
    </row>
    <row r="826" spans="4:4" ht="15.75" customHeight="1">
      <c r="D826" s="21"/>
    </row>
    <row r="827" spans="4:4" ht="15.75" customHeight="1">
      <c r="D827" s="21"/>
    </row>
    <row r="828" spans="4:4" ht="15.75" customHeight="1">
      <c r="D828" s="21"/>
    </row>
    <row r="829" spans="4:4" ht="15.75" customHeight="1">
      <c r="D829" s="21"/>
    </row>
    <row r="830" spans="4:4" ht="15.75" customHeight="1">
      <c r="D830" s="21"/>
    </row>
    <row r="831" spans="4:4" ht="15.75" customHeight="1">
      <c r="D831" s="21"/>
    </row>
    <row r="832" spans="4:4" ht="15.75" customHeight="1">
      <c r="D832" s="21"/>
    </row>
    <row r="833" spans="4:4" ht="15.75" customHeight="1">
      <c r="D833" s="21"/>
    </row>
    <row r="834" spans="4:4" ht="15.75" customHeight="1">
      <c r="D834" s="21"/>
    </row>
    <row r="835" spans="4:4" ht="15.75" customHeight="1">
      <c r="D835" s="21"/>
    </row>
    <row r="836" spans="4:4" ht="15.75" customHeight="1">
      <c r="D836" s="21"/>
    </row>
    <row r="837" spans="4:4" ht="15.75" customHeight="1">
      <c r="D837" s="21"/>
    </row>
    <row r="838" spans="4:4" ht="15.75" customHeight="1">
      <c r="D838" s="21"/>
    </row>
    <row r="839" spans="4:4" ht="15.75" customHeight="1">
      <c r="D839" s="21"/>
    </row>
    <row r="840" spans="4:4" ht="15.75" customHeight="1">
      <c r="D840" s="21"/>
    </row>
    <row r="841" spans="4:4" ht="15.75" customHeight="1">
      <c r="D841" s="21"/>
    </row>
    <row r="842" spans="4:4" ht="15.75" customHeight="1">
      <c r="D842" s="21"/>
    </row>
    <row r="843" spans="4:4" ht="15.75" customHeight="1">
      <c r="D843" s="21"/>
    </row>
    <row r="844" spans="4:4" ht="15.75" customHeight="1">
      <c r="D844" s="21"/>
    </row>
    <row r="845" spans="4:4" ht="15.75" customHeight="1">
      <c r="D845" s="21"/>
    </row>
    <row r="846" spans="4:4" ht="15.75" customHeight="1">
      <c r="D846" s="21"/>
    </row>
    <row r="847" spans="4:4" ht="15.75" customHeight="1">
      <c r="D847" s="21"/>
    </row>
    <row r="848" spans="4:4" ht="15.75" customHeight="1">
      <c r="D848" s="21"/>
    </row>
    <row r="849" spans="4:4" ht="15.75" customHeight="1">
      <c r="D849" s="21"/>
    </row>
    <row r="850" spans="4:4" ht="15.75" customHeight="1">
      <c r="D850" s="21"/>
    </row>
    <row r="851" spans="4:4" ht="15.75" customHeight="1">
      <c r="D851" s="21"/>
    </row>
    <row r="852" spans="4:4" ht="15.75" customHeight="1">
      <c r="D852" s="21"/>
    </row>
    <row r="853" spans="4:4" ht="15.75" customHeight="1">
      <c r="D853" s="21"/>
    </row>
    <row r="854" spans="4:4" ht="15.75" customHeight="1">
      <c r="D854" s="21"/>
    </row>
    <row r="855" spans="4:4" ht="15.75" customHeight="1">
      <c r="D855" s="21"/>
    </row>
    <row r="856" spans="4:4" ht="15.75" customHeight="1">
      <c r="D856" s="21"/>
    </row>
    <row r="857" spans="4:4" ht="15.75" customHeight="1">
      <c r="D857" s="21"/>
    </row>
    <row r="858" spans="4:4" ht="15.75" customHeight="1">
      <c r="D858" s="21"/>
    </row>
    <row r="859" spans="4:4" ht="15.75" customHeight="1">
      <c r="D859" s="21"/>
    </row>
    <row r="860" spans="4:4" ht="15.75" customHeight="1">
      <c r="D860" s="21"/>
    </row>
    <row r="861" spans="4:4" ht="15.75" customHeight="1">
      <c r="D861" s="21"/>
    </row>
    <row r="862" spans="4:4" ht="15.75" customHeight="1">
      <c r="D862" s="21"/>
    </row>
    <row r="863" spans="4:4" ht="15.75" customHeight="1">
      <c r="D863" s="21"/>
    </row>
    <row r="864" spans="4:4" ht="15.75" customHeight="1">
      <c r="D864" s="21"/>
    </row>
    <row r="865" spans="4:4" ht="15.75" customHeight="1">
      <c r="D865" s="21"/>
    </row>
    <row r="866" spans="4:4" ht="15.75" customHeight="1">
      <c r="D866" s="21"/>
    </row>
    <row r="867" spans="4:4" ht="15.75" customHeight="1">
      <c r="D867" s="21"/>
    </row>
    <row r="868" spans="4:4" ht="15.75" customHeight="1">
      <c r="D868" s="21"/>
    </row>
    <row r="869" spans="4:4" ht="15.75" customHeight="1">
      <c r="D869" s="21"/>
    </row>
    <row r="870" spans="4:4" ht="15.75" customHeight="1">
      <c r="D870" s="21"/>
    </row>
    <row r="871" spans="4:4" ht="15.75" customHeight="1">
      <c r="D871" s="21"/>
    </row>
    <row r="872" spans="4:4" ht="15.75" customHeight="1">
      <c r="D872" s="21"/>
    </row>
    <row r="873" spans="4:4" ht="15.75" customHeight="1">
      <c r="D873" s="21"/>
    </row>
    <row r="874" spans="4:4" ht="15.75" customHeight="1">
      <c r="D874" s="21"/>
    </row>
    <row r="875" spans="4:4" ht="15.75" customHeight="1">
      <c r="D875" s="21"/>
    </row>
    <row r="876" spans="4:4" ht="15.75" customHeight="1">
      <c r="D876" s="21"/>
    </row>
    <row r="877" spans="4:4" ht="15.75" customHeight="1">
      <c r="D877" s="21"/>
    </row>
    <row r="878" spans="4:4" ht="15.75" customHeight="1">
      <c r="D878" s="21"/>
    </row>
    <row r="879" spans="4:4" ht="15.75" customHeight="1">
      <c r="D879" s="21"/>
    </row>
    <row r="880" spans="4:4" ht="15.75" customHeight="1">
      <c r="D880" s="21"/>
    </row>
    <row r="881" spans="4:4" ht="15.75" customHeight="1">
      <c r="D881" s="21"/>
    </row>
    <row r="882" spans="4:4" ht="15.75" customHeight="1">
      <c r="D882" s="21"/>
    </row>
    <row r="883" spans="4:4" ht="15.75" customHeight="1">
      <c r="D883" s="21"/>
    </row>
    <row r="884" spans="4:4" ht="15.75" customHeight="1">
      <c r="D884" s="21"/>
    </row>
    <row r="885" spans="4:4" ht="15.75" customHeight="1">
      <c r="D885" s="21"/>
    </row>
    <row r="886" spans="4:4" ht="15.75" customHeight="1">
      <c r="D886" s="21"/>
    </row>
    <row r="887" spans="4:4" ht="15.75" customHeight="1">
      <c r="D887" s="21"/>
    </row>
    <row r="888" spans="4:4" ht="15.75" customHeight="1">
      <c r="D888" s="21"/>
    </row>
    <row r="889" spans="4:4" ht="15.75" customHeight="1">
      <c r="D889" s="21"/>
    </row>
    <row r="890" spans="4:4" ht="15.75" customHeight="1">
      <c r="D890" s="21"/>
    </row>
    <row r="891" spans="4:4" ht="15.75" customHeight="1">
      <c r="D891" s="21"/>
    </row>
    <row r="892" spans="4:4" ht="15.75" customHeight="1">
      <c r="D892" s="21"/>
    </row>
    <row r="893" spans="4:4" ht="15.75" customHeight="1">
      <c r="D893" s="21"/>
    </row>
    <row r="894" spans="4:4" ht="15.75" customHeight="1">
      <c r="D894" s="21"/>
    </row>
    <row r="895" spans="4:4" ht="15.75" customHeight="1">
      <c r="D895" s="21"/>
    </row>
    <row r="896" spans="4:4" ht="15.75" customHeight="1">
      <c r="D896" s="21"/>
    </row>
    <row r="897" spans="4:4" ht="15.75" customHeight="1">
      <c r="D897" s="21"/>
    </row>
    <row r="898" spans="4:4" ht="15.75" customHeight="1">
      <c r="D898" s="21"/>
    </row>
    <row r="899" spans="4:4" ht="15.75" customHeight="1">
      <c r="D899" s="21"/>
    </row>
    <row r="900" spans="4:4" ht="15.75" customHeight="1">
      <c r="D900" s="21"/>
    </row>
    <row r="901" spans="4:4" ht="15.75" customHeight="1">
      <c r="D901" s="21"/>
    </row>
    <row r="902" spans="4:4" ht="15.75" customHeight="1">
      <c r="D902" s="21"/>
    </row>
    <row r="903" spans="4:4" ht="15.75" customHeight="1">
      <c r="D903" s="21"/>
    </row>
    <row r="904" spans="4:4" ht="15.75" customHeight="1">
      <c r="D904" s="21"/>
    </row>
    <row r="905" spans="4:4" ht="15.75" customHeight="1">
      <c r="D905" s="21"/>
    </row>
    <row r="906" spans="4:4" ht="15.75" customHeight="1">
      <c r="D906" s="21"/>
    </row>
    <row r="907" spans="4:4" ht="15.75" customHeight="1">
      <c r="D907" s="21"/>
    </row>
    <row r="908" spans="4:4" ht="15.75" customHeight="1">
      <c r="D908" s="21"/>
    </row>
    <row r="909" spans="4:4" ht="15.75" customHeight="1">
      <c r="D909" s="21"/>
    </row>
    <row r="910" spans="4:4" ht="15.75" customHeight="1">
      <c r="D910" s="21"/>
    </row>
    <row r="911" spans="4:4" ht="15.75" customHeight="1">
      <c r="D911" s="21"/>
    </row>
    <row r="912" spans="4:4" ht="15.75" customHeight="1">
      <c r="D912" s="21"/>
    </row>
    <row r="913" spans="4:4" ht="15.75" customHeight="1">
      <c r="D913" s="21"/>
    </row>
    <row r="914" spans="4:4" ht="15.75" customHeight="1">
      <c r="D914" s="21"/>
    </row>
    <row r="915" spans="4:4" ht="15.75" customHeight="1">
      <c r="D915" s="21"/>
    </row>
    <row r="916" spans="4:4" ht="15.75" customHeight="1">
      <c r="D916" s="21"/>
    </row>
    <row r="917" spans="4:4" ht="15.75" customHeight="1">
      <c r="D917" s="21"/>
    </row>
    <row r="918" spans="4:4" ht="15.75" customHeight="1">
      <c r="D918" s="21"/>
    </row>
    <row r="919" spans="4:4" ht="15.75" customHeight="1">
      <c r="D919" s="21"/>
    </row>
    <row r="920" spans="4:4" ht="15.75" customHeight="1">
      <c r="D920" s="21"/>
    </row>
    <row r="921" spans="4:4" ht="15.75" customHeight="1">
      <c r="D921" s="21"/>
    </row>
    <row r="922" spans="4:4" ht="15.75" customHeight="1">
      <c r="D922" s="21"/>
    </row>
    <row r="923" spans="4:4" ht="15.75" customHeight="1">
      <c r="D923" s="21"/>
    </row>
    <row r="924" spans="4:4" ht="15.75" customHeight="1">
      <c r="D924" s="21"/>
    </row>
    <row r="925" spans="4:4" ht="15.75" customHeight="1">
      <c r="D925" s="21"/>
    </row>
    <row r="926" spans="4:4" ht="15.75" customHeight="1">
      <c r="D926" s="21"/>
    </row>
    <row r="927" spans="4:4" ht="15.75" customHeight="1">
      <c r="D927" s="21"/>
    </row>
    <row r="928" spans="4:4" ht="15.75" customHeight="1">
      <c r="D928" s="21"/>
    </row>
    <row r="929" spans="4:4" ht="15.75" customHeight="1">
      <c r="D929" s="21"/>
    </row>
    <row r="930" spans="4:4" ht="15.75" customHeight="1">
      <c r="D930" s="21"/>
    </row>
    <row r="931" spans="4:4" ht="15.75" customHeight="1">
      <c r="D931" s="21"/>
    </row>
    <row r="932" spans="4:4" ht="15.75" customHeight="1">
      <c r="D932" s="21"/>
    </row>
    <row r="933" spans="4:4" ht="15.75" customHeight="1">
      <c r="D933" s="21"/>
    </row>
    <row r="934" spans="4:4" ht="15.75" customHeight="1">
      <c r="D934" s="21"/>
    </row>
    <row r="935" spans="4:4" ht="15.75" customHeight="1">
      <c r="D935" s="21"/>
    </row>
    <row r="936" spans="4:4" ht="15.75" customHeight="1">
      <c r="D936" s="21"/>
    </row>
    <row r="937" spans="4:4" ht="15.75" customHeight="1">
      <c r="D937" s="21"/>
    </row>
    <row r="938" spans="4:4" ht="15.75" customHeight="1">
      <c r="D938" s="21"/>
    </row>
    <row r="939" spans="4:4" ht="15.75" customHeight="1">
      <c r="D939" s="21"/>
    </row>
    <row r="940" spans="4:4" ht="15.75" customHeight="1">
      <c r="D940" s="21"/>
    </row>
    <row r="941" spans="4:4" ht="15.75" customHeight="1">
      <c r="D941" s="21"/>
    </row>
    <row r="942" spans="4:4" ht="15.75" customHeight="1">
      <c r="D942" s="21"/>
    </row>
    <row r="943" spans="4:4" ht="15.75" customHeight="1">
      <c r="D943" s="21"/>
    </row>
    <row r="944" spans="4:4" ht="15.75" customHeight="1">
      <c r="D944" s="21"/>
    </row>
    <row r="945" spans="4:4" ht="15.75" customHeight="1">
      <c r="D945" s="21"/>
    </row>
    <row r="946" spans="4:4" ht="15.75" customHeight="1">
      <c r="D946" s="21"/>
    </row>
    <row r="947" spans="4:4" ht="15.75" customHeight="1">
      <c r="D947" s="21"/>
    </row>
    <row r="948" spans="4:4" ht="15.75" customHeight="1">
      <c r="D948" s="21"/>
    </row>
    <row r="949" spans="4:4" ht="15.75" customHeight="1">
      <c r="D949" s="21"/>
    </row>
    <row r="950" spans="4:4" ht="15.75" customHeight="1">
      <c r="D950" s="21"/>
    </row>
    <row r="951" spans="4:4" ht="15.75" customHeight="1">
      <c r="D951" s="21"/>
    </row>
    <row r="952" spans="4:4" ht="15.75" customHeight="1">
      <c r="D952" s="21"/>
    </row>
    <row r="953" spans="4:4" ht="15.75" customHeight="1">
      <c r="D953" s="21"/>
    </row>
    <row r="954" spans="4:4" ht="15.75" customHeight="1">
      <c r="D954" s="21"/>
    </row>
    <row r="955" spans="4:4" ht="15.75" customHeight="1">
      <c r="D955" s="21"/>
    </row>
    <row r="956" spans="4:4" ht="15.75" customHeight="1">
      <c r="D956" s="21"/>
    </row>
    <row r="957" spans="4:4" ht="15.75" customHeight="1">
      <c r="D957" s="21"/>
    </row>
    <row r="958" spans="4:4" ht="15.75" customHeight="1">
      <c r="D958" s="21"/>
    </row>
    <row r="959" spans="4:4" ht="15.75" customHeight="1">
      <c r="D959" s="21"/>
    </row>
    <row r="960" spans="4:4" ht="15.75" customHeight="1">
      <c r="D960" s="21"/>
    </row>
    <row r="961" spans="4:4" ht="15.75" customHeight="1">
      <c r="D961" s="21"/>
    </row>
    <row r="962" spans="4:4" ht="15.75" customHeight="1">
      <c r="D962" s="21"/>
    </row>
    <row r="963" spans="4:4" ht="15.75" customHeight="1">
      <c r="D963" s="21"/>
    </row>
    <row r="964" spans="4:4" ht="15.75" customHeight="1">
      <c r="D964" s="21"/>
    </row>
    <row r="965" spans="4:4" ht="15.75" customHeight="1">
      <c r="D965" s="21"/>
    </row>
    <row r="966" spans="4:4" ht="15.75" customHeight="1">
      <c r="D966" s="21"/>
    </row>
    <row r="967" spans="4:4" ht="15.75" customHeight="1">
      <c r="D967" s="21"/>
    </row>
    <row r="968" spans="4:4" ht="15.75" customHeight="1">
      <c r="D968" s="21"/>
    </row>
    <row r="969" spans="4:4" ht="15.75" customHeight="1">
      <c r="D969" s="21"/>
    </row>
    <row r="970" spans="4:4" ht="15.75" customHeight="1">
      <c r="D970" s="21"/>
    </row>
    <row r="971" spans="4:4" ht="15.75" customHeight="1">
      <c r="D971" s="21"/>
    </row>
    <row r="972" spans="4:4" ht="15.75" customHeight="1">
      <c r="D972" s="21"/>
    </row>
    <row r="973" spans="4:4" ht="15.75" customHeight="1">
      <c r="D973" s="21"/>
    </row>
    <row r="974" spans="4:4" ht="15.75" customHeight="1">
      <c r="D974" s="21"/>
    </row>
    <row r="975" spans="4:4" ht="15.75" customHeight="1">
      <c r="D975" s="21"/>
    </row>
    <row r="976" spans="4:4" ht="15.75" customHeight="1">
      <c r="D976" s="21"/>
    </row>
    <row r="977" spans="4:4" ht="15.75" customHeight="1">
      <c r="D977" s="21"/>
    </row>
    <row r="978" spans="4:4" ht="15.75" customHeight="1">
      <c r="D978" s="21"/>
    </row>
    <row r="979" spans="4:4" ht="15.75" customHeight="1">
      <c r="D979" s="21"/>
    </row>
    <row r="980" spans="4:4" ht="15.75" customHeight="1">
      <c r="D980" s="21"/>
    </row>
    <row r="981" spans="4:4" ht="15.75" customHeight="1">
      <c r="D981" s="21"/>
    </row>
    <row r="982" spans="4:4" ht="15.75" customHeight="1">
      <c r="D982" s="21"/>
    </row>
    <row r="983" spans="4:4" ht="15.75" customHeight="1">
      <c r="D983" s="21"/>
    </row>
    <row r="984" spans="4:4" ht="15.75" customHeight="1">
      <c r="D984" s="21"/>
    </row>
    <row r="985" spans="4:4" ht="15.75" customHeight="1">
      <c r="D985" s="21"/>
    </row>
    <row r="986" spans="4:4" ht="15.75" customHeight="1">
      <c r="D986" s="21"/>
    </row>
    <row r="987" spans="4:4" ht="15.75" customHeight="1">
      <c r="D987" s="21"/>
    </row>
    <row r="988" spans="4:4" ht="15.75" customHeight="1">
      <c r="D988" s="21"/>
    </row>
    <row r="989" spans="4:4" ht="15.75" customHeight="1">
      <c r="D989" s="21"/>
    </row>
    <row r="990" spans="4:4" ht="15.75" customHeight="1">
      <c r="D990" s="21"/>
    </row>
    <row r="991" spans="4:4" ht="15.75" customHeight="1">
      <c r="D991" s="21"/>
    </row>
    <row r="992" spans="4:4" ht="15.75" customHeight="1">
      <c r="D992" s="21"/>
    </row>
    <row r="993" spans="4:4" ht="15.75" customHeight="1">
      <c r="D993" s="21"/>
    </row>
    <row r="994" spans="4:4" ht="15.75" customHeight="1">
      <c r="D994" s="21"/>
    </row>
    <row r="995" spans="4:4" ht="15.75" customHeight="1">
      <c r="D995" s="21"/>
    </row>
    <row r="996" spans="4:4" ht="15.75" customHeight="1">
      <c r="D996" s="21"/>
    </row>
    <row r="997" spans="4:4" ht="15.75" customHeight="1">
      <c r="D997" s="21"/>
    </row>
    <row r="998" spans="4:4" ht="15.75" customHeight="1">
      <c r="D998" s="21"/>
    </row>
    <row r="999" spans="4:4" ht="15.75" customHeight="1">
      <c r="D999" s="21"/>
    </row>
  </sheetData>
  <mergeCells count="25">
    <mergeCell ref="B109:B112"/>
    <mergeCell ref="C109:C112"/>
    <mergeCell ref="B113:B122"/>
    <mergeCell ref="C113:C122"/>
    <mergeCell ref="B123:B125"/>
    <mergeCell ref="C123:C125"/>
    <mergeCell ref="B83:B88"/>
    <mergeCell ref="C83:C88"/>
    <mergeCell ref="B89:B98"/>
    <mergeCell ref="C89:C98"/>
    <mergeCell ref="B99:B108"/>
    <mergeCell ref="C99:C108"/>
    <mergeCell ref="B41:B45"/>
    <mergeCell ref="C41:C45"/>
    <mergeCell ref="B46:B64"/>
    <mergeCell ref="C46:C64"/>
    <mergeCell ref="B65:B82"/>
    <mergeCell ref="C65:C82"/>
    <mergeCell ref="B33:B40"/>
    <mergeCell ref="C33:C40"/>
    <mergeCell ref="B7:D8"/>
    <mergeCell ref="B11:B25"/>
    <mergeCell ref="C11:C25"/>
    <mergeCell ref="B26:B32"/>
    <mergeCell ref="C26:C32"/>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I20"/>
  <sheetViews>
    <sheetView topLeftCell="A10" zoomScale="63" workbookViewId="0">
      <selection activeCell="C20" sqref="C20"/>
    </sheetView>
  </sheetViews>
  <sheetFormatPr defaultRowHeight="15"/>
  <cols>
    <col min="1" max="1" width="9.85546875" style="1" customWidth="1"/>
    <col min="2" max="2" width="48.85546875" style="1" bestFit="1" customWidth="1"/>
    <col min="3" max="3" width="47.42578125" style="1" customWidth="1"/>
    <col min="4" max="4" width="50.7109375" style="1" customWidth="1"/>
    <col min="6" max="6" width="10.140625" bestFit="1" customWidth="1"/>
    <col min="7" max="7" width="27.28515625" bestFit="1" customWidth="1"/>
    <col min="8" max="8" width="33.7109375" bestFit="1" customWidth="1"/>
  </cols>
  <sheetData>
    <row r="2" spans="1:9">
      <c r="A2" s="1" t="s">
        <v>23</v>
      </c>
      <c r="C2" s="23" t="s">
        <v>195</v>
      </c>
      <c r="D2" s="1" t="s">
        <v>219</v>
      </c>
      <c r="E2" s="110">
        <f>A12*F17</f>
        <v>10</v>
      </c>
      <c r="F2" s="110"/>
    </row>
    <row r="3" spans="1:9">
      <c r="A3" s="1" t="s">
        <v>194</v>
      </c>
      <c r="C3" s="23">
        <f>'орг-упр деятельность'!E19</f>
        <v>0</v>
      </c>
      <c r="E3" s="110"/>
      <c r="F3" s="110"/>
    </row>
    <row r="4" spans="1:9">
      <c r="E4" s="110"/>
      <c r="F4" s="110"/>
    </row>
    <row r="6" spans="1:9">
      <c r="A6" s="27" t="s">
        <v>196</v>
      </c>
      <c r="B6" s="27" t="str">
        <f>'орг-упр деятельность'!D17</f>
        <v>7)     создание неравных условий для кандидатов;</v>
      </c>
    </row>
    <row r="7" spans="1:9">
      <c r="A7" s="2" t="s">
        <v>0</v>
      </c>
      <c r="B7" s="2" t="s">
        <v>1</v>
      </c>
      <c r="C7" s="2" t="s">
        <v>2</v>
      </c>
      <c r="D7" s="2" t="s">
        <v>3</v>
      </c>
      <c r="E7" s="2" t="s">
        <v>19</v>
      </c>
      <c r="F7" s="2" t="s">
        <v>22</v>
      </c>
    </row>
    <row r="8" spans="1:9" ht="45">
      <c r="A8" s="3">
        <v>1</v>
      </c>
      <c r="B8" s="3" t="s">
        <v>4</v>
      </c>
      <c r="C8" s="4" t="s">
        <v>5</v>
      </c>
      <c r="D8" s="4" t="s">
        <v>6</v>
      </c>
      <c r="E8" s="5" t="s">
        <v>21</v>
      </c>
      <c r="F8" s="6">
        <f>IF(E8="No", 0, IF(E8="Yes", 0.01, 0))</f>
        <v>0.01</v>
      </c>
    </row>
    <row r="9" spans="1:9" ht="45">
      <c r="A9" s="3">
        <v>2</v>
      </c>
      <c r="B9" s="3" t="s">
        <v>7</v>
      </c>
      <c r="C9" s="4" t="s">
        <v>8</v>
      </c>
      <c r="D9" s="4" t="s">
        <v>9</v>
      </c>
      <c r="E9" s="5" t="s">
        <v>20</v>
      </c>
      <c r="F9" s="6">
        <f>IF(E9="No", 0, IF(E9="Yes", 0.1, 0))</f>
        <v>0</v>
      </c>
    </row>
    <row r="10" spans="1:9" ht="30">
      <c r="A10" s="3">
        <v>3</v>
      </c>
      <c r="B10" s="4" t="s">
        <v>17</v>
      </c>
      <c r="C10" s="4" t="s">
        <v>10</v>
      </c>
      <c r="D10" s="4" t="s">
        <v>11</v>
      </c>
      <c r="E10" s="5" t="s">
        <v>20</v>
      </c>
      <c r="F10" s="6">
        <f>IF(E10="No", 0, IF(E10="Yes", 0.25, 0))</f>
        <v>0</v>
      </c>
    </row>
    <row r="11" spans="1:9" ht="30">
      <c r="A11" s="3">
        <v>4</v>
      </c>
      <c r="B11" s="3" t="s">
        <v>12</v>
      </c>
      <c r="C11" s="4" t="s">
        <v>13</v>
      </c>
      <c r="D11" s="4" t="s">
        <v>14</v>
      </c>
      <c r="E11" s="5" t="s">
        <v>20</v>
      </c>
      <c r="F11" s="6">
        <f>IF(E11="No", 0, IF(E11="Yes", 0.5, 0))</f>
        <v>0</v>
      </c>
    </row>
    <row r="12" spans="1:9" ht="30">
      <c r="A12" s="3">
        <v>5</v>
      </c>
      <c r="B12" s="3" t="s">
        <v>15</v>
      </c>
      <c r="C12" s="4" t="s">
        <v>16</v>
      </c>
      <c r="D12" s="4" t="s">
        <v>18</v>
      </c>
      <c r="E12" s="5" t="s">
        <v>21</v>
      </c>
      <c r="F12" s="25">
        <f>IF(E12="No", 0, IF(E12="Yes", 0.8, 0))</f>
        <v>0.8</v>
      </c>
      <c r="G12" t="s">
        <v>215</v>
      </c>
      <c r="H12" t="s">
        <v>216</v>
      </c>
      <c r="I12">
        <v>5</v>
      </c>
    </row>
    <row r="15" spans="1:9">
      <c r="A15" s="2" t="s">
        <v>0</v>
      </c>
      <c r="B15" s="2" t="s">
        <v>197</v>
      </c>
      <c r="C15" s="2" t="s">
        <v>198</v>
      </c>
      <c r="D15" s="2" t="s">
        <v>199</v>
      </c>
      <c r="E15" s="24" t="str">
        <f>E7</f>
        <v>Answer</v>
      </c>
      <c r="F15" s="24" t="s">
        <v>217</v>
      </c>
    </row>
    <row r="16" spans="1:9" ht="120">
      <c r="A16" s="3">
        <v>1</v>
      </c>
      <c r="B16" s="3" t="s">
        <v>200</v>
      </c>
      <c r="C16" s="4" t="s">
        <v>201</v>
      </c>
      <c r="D16" s="4" t="s">
        <v>202</v>
      </c>
      <c r="E16" s="5" t="s">
        <v>20</v>
      </c>
      <c r="F16" s="26">
        <f t="shared" ref="F16" si="0">IF(E16="No", 0, IF(E16="Yes", A16, 0))</f>
        <v>0</v>
      </c>
      <c r="G16" t="s">
        <v>218</v>
      </c>
    </row>
    <row r="17" spans="1:7" ht="90">
      <c r="A17" s="3">
        <v>2</v>
      </c>
      <c r="B17" s="3" t="s">
        <v>203</v>
      </c>
      <c r="C17" s="4" t="s">
        <v>204</v>
      </c>
      <c r="D17" s="4" t="s">
        <v>205</v>
      </c>
      <c r="E17" s="5" t="s">
        <v>21</v>
      </c>
      <c r="F17" s="26">
        <f>IF(E17="No", 0, IF(E17="Yes", A17, 0))</f>
        <v>2</v>
      </c>
      <c r="G17" t="s">
        <v>220</v>
      </c>
    </row>
    <row r="18" spans="1:7" ht="105">
      <c r="A18" s="3">
        <v>3</v>
      </c>
      <c r="B18" s="3" t="s">
        <v>206</v>
      </c>
      <c r="C18" s="4" t="s">
        <v>207</v>
      </c>
      <c r="D18" s="4" t="s">
        <v>208</v>
      </c>
      <c r="E18" s="5" t="s">
        <v>20</v>
      </c>
      <c r="F18" s="26">
        <f t="shared" ref="F18:F20" si="1">IF(E18="No", 0, IF(E18="Yes", A18, 0))</f>
        <v>0</v>
      </c>
    </row>
    <row r="19" spans="1:7" ht="105">
      <c r="A19" s="3">
        <v>4</v>
      </c>
      <c r="B19" s="3" t="s">
        <v>209</v>
      </c>
      <c r="C19" s="4" t="s">
        <v>210</v>
      </c>
      <c r="D19" s="4" t="s">
        <v>211</v>
      </c>
      <c r="E19" s="5" t="s">
        <v>20</v>
      </c>
      <c r="F19" s="26">
        <f t="shared" si="1"/>
        <v>0</v>
      </c>
    </row>
    <row r="20" spans="1:7" ht="135">
      <c r="A20" s="3">
        <v>5</v>
      </c>
      <c r="B20" s="3" t="s">
        <v>212</v>
      </c>
      <c r="C20" s="4" t="s">
        <v>213</v>
      </c>
      <c r="D20" s="4" t="s">
        <v>214</v>
      </c>
      <c r="E20" s="5" t="s">
        <v>20</v>
      </c>
      <c r="F20" s="26">
        <f t="shared" si="1"/>
        <v>0</v>
      </c>
    </row>
  </sheetData>
  <mergeCells count="1">
    <mergeCell ref="E2:F4"/>
  </mergeCells>
  <conditionalFormatting sqref="F12">
    <cfRule type="colorScale" priority="3">
      <colorScale>
        <cfvo type="min"/>
        <cfvo type="percentile" val="50"/>
        <cfvo type="max"/>
        <color rgb="FF63BE7B"/>
        <color rgb="FFFFEB84"/>
        <color rgb="FFF8696B"/>
      </colorScale>
    </cfRule>
  </conditionalFormatting>
  <conditionalFormatting sqref="F8:F12">
    <cfRule type="colorScale" priority="2">
      <colorScale>
        <cfvo type="min"/>
        <cfvo type="percentile" val="50"/>
        <cfvo type="max"/>
        <color rgb="FF63BE7B"/>
        <color rgb="FFFFEB84"/>
        <color rgb="FFF8696B"/>
      </colorScale>
    </cfRule>
  </conditionalFormatting>
  <conditionalFormatting sqref="F16:F20">
    <cfRule type="colorScale" priority="1">
      <colorScale>
        <cfvo type="min"/>
        <cfvo type="percentile" val="50"/>
        <cfvo type="max"/>
        <color rgb="FF63BE7B"/>
        <color rgb="FFFFEB84"/>
        <color rgb="FFF8696B"/>
      </colorScale>
    </cfRule>
  </conditionalFormatting>
  <pageMargins left="0.7" right="0.7" top="0.75" bottom="0.75" header="0.3" footer="0.3"/>
  <headerFooter>
    <oddFooter>&amp;C_x000D_&amp;1#&amp;"arial"&amp;9&amp;K008000 C1 - Internal use</oddFooter>
  </headerFooter>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Sheet2!$B$2:$B$3</xm:f>
          </x14:formula1>
          <xm:sqref>E8:E12 E16:E20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инструкции</vt:lpstr>
      <vt:lpstr>Титульный лист</vt:lpstr>
      <vt:lpstr>Оценка риска</vt:lpstr>
      <vt:lpstr>Sheet2</vt:lpstr>
      <vt:lpstr>Карта риска</vt:lpstr>
      <vt:lpstr>Свод</vt:lpstr>
      <vt:lpstr>НПА и ВНД</vt:lpstr>
      <vt:lpstr>орг-упр деятельность</vt:lpstr>
      <vt:lpstr>Assessment1</vt:lpstr>
    </vt:vector>
  </TitlesOfParts>
  <Company>LOREAL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TURGINBEKOVA Mary</dc:creator>
  <cp:lastModifiedBy>User</cp:lastModifiedBy>
  <dcterms:created xsi:type="dcterms:W3CDTF">2024-09-05T01:20:13Z</dcterms:created>
  <dcterms:modified xsi:type="dcterms:W3CDTF">2025-12-18T05:18:17Z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3b7177-c66c-4b22-a350-7ee86f9a1e74_Enabled">
    <vt:lpwstr>true</vt:lpwstr>
  </property>
  <property fmtid="{D5CDD505-2E9C-101B-9397-08002B2CF9AE}" pid="3" name="MSIP_Label_f43b7177-c66c-4b22-a350-7ee86f9a1e74_SetDate">
    <vt:lpwstr>2024-09-05T01:34:39Z</vt:lpwstr>
  </property>
  <property fmtid="{D5CDD505-2E9C-101B-9397-08002B2CF9AE}" pid="4" name="MSIP_Label_f43b7177-c66c-4b22-a350-7ee86f9a1e74_Method">
    <vt:lpwstr>Standard</vt:lpwstr>
  </property>
  <property fmtid="{D5CDD505-2E9C-101B-9397-08002B2CF9AE}" pid="5" name="MSIP_Label_f43b7177-c66c-4b22-a350-7ee86f9a1e74_Name">
    <vt:lpwstr>C1_Internal use</vt:lpwstr>
  </property>
  <property fmtid="{D5CDD505-2E9C-101B-9397-08002B2CF9AE}" pid="6" name="MSIP_Label_f43b7177-c66c-4b22-a350-7ee86f9a1e74_SiteId">
    <vt:lpwstr>e4e1abd9-eac7-4a71-ab52-da5c998aa7ba</vt:lpwstr>
  </property>
  <property fmtid="{D5CDD505-2E9C-101B-9397-08002B2CF9AE}" pid="7" name="MSIP_Label_f43b7177-c66c-4b22-a350-7ee86f9a1e74_ActionId">
    <vt:lpwstr>a2b6caf3-4b5c-4414-8ce8-73c4d46db50c</vt:lpwstr>
  </property>
  <property fmtid="{D5CDD505-2E9C-101B-9397-08002B2CF9AE}" pid="8" name="MSIP_Label_f43b7177-c66c-4b22-a350-7ee86f9a1e74_ContentBits">
    <vt:lpwstr>2</vt:lpwstr>
  </property>
</Properties>
</file>